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977" firstSheet="6" activeTab="9"/>
  </bookViews>
  <sheets>
    <sheet name="部门收支预算总表" sheetId="2" r:id="rId1"/>
    <sheet name="部门收入总表" sheetId="13" r:id="rId2"/>
    <sheet name="部门支出总表" sheetId="4" r:id="rId3"/>
    <sheet name="财政拨款收支总表" sheetId="14" r:id="rId4"/>
    <sheet name="一般公共预算支出表" sheetId="17" r:id="rId5"/>
    <sheet name="一般公共预算基本支出表" sheetId="16" r:id="rId6"/>
    <sheet name="三公预算表" sheetId="3" r:id="rId7"/>
    <sheet name="政府基金收支" sheetId="5" r:id="rId8"/>
    <sheet name="国有资本经营" sheetId="18" r:id="rId9"/>
    <sheet name="部门整体支出绩效目标表" sheetId="11" r:id="rId10"/>
    <sheet name="一级项目绩效目标表" sheetId="12" r:id="rId11"/>
  </sheets>
  <externalReferences>
    <externalReference r:id="rId12"/>
    <externalReference r:id="rId13"/>
  </externalReferences>
  <calcPr calcId="144525"/>
</workbook>
</file>

<file path=xl/sharedStrings.xml><?xml version="1.0" encoding="utf-8"?>
<sst xmlns="http://schemas.openxmlformats.org/spreadsheetml/2006/main" count="469" uniqueCount="278">
  <si>
    <r>
      <rPr>
        <sz val="9"/>
        <color indexed="8"/>
        <rFont val="宋体"/>
        <charset val="134"/>
      </rPr>
      <t>预算</t>
    </r>
    <r>
      <rPr>
        <sz val="9"/>
        <color indexed="8"/>
        <rFont val="Times New Roman"/>
        <charset val="0"/>
      </rPr>
      <t>01</t>
    </r>
    <r>
      <rPr>
        <sz val="9"/>
        <color indexed="8"/>
        <rFont val="宋体"/>
        <charset val="134"/>
      </rPr>
      <t>表</t>
    </r>
  </si>
  <si>
    <t>收支预算总表</t>
  </si>
  <si>
    <t>填报单位：景德镇市委员会党校</t>
  </si>
  <si>
    <r>
      <rPr>
        <sz val="9"/>
        <color indexed="8"/>
        <rFont val="宋体"/>
        <charset val="134"/>
      </rPr>
      <t>单位：万元</t>
    </r>
  </si>
  <si>
    <r>
      <rPr>
        <sz val="9"/>
        <color indexed="8"/>
        <rFont val="宋体"/>
        <charset val="134"/>
      </rPr>
      <t>收</t>
    </r>
    <r>
      <rPr>
        <sz val="9"/>
        <color indexed="8"/>
        <rFont val="Times New Roman"/>
        <charset val="0"/>
      </rPr>
      <t xml:space="preserve">      </t>
    </r>
    <r>
      <rPr>
        <sz val="9"/>
        <color indexed="8"/>
        <rFont val="宋体"/>
        <charset val="134"/>
      </rPr>
      <t>入</t>
    </r>
  </si>
  <si>
    <r>
      <rPr>
        <sz val="9"/>
        <color indexed="8"/>
        <rFont val="宋体"/>
        <charset val="134"/>
      </rPr>
      <t>支</t>
    </r>
    <r>
      <rPr>
        <sz val="9"/>
        <color indexed="8"/>
        <rFont val="Times New Roman"/>
        <charset val="0"/>
      </rPr>
      <t xml:space="preserve">          </t>
    </r>
    <r>
      <rPr>
        <sz val="9"/>
        <color indexed="8"/>
        <rFont val="宋体"/>
        <charset val="134"/>
      </rPr>
      <t>出</t>
    </r>
  </si>
  <si>
    <r>
      <rPr>
        <sz val="9"/>
        <color indexed="8"/>
        <rFont val="宋体"/>
        <charset val="134"/>
      </rPr>
      <t>项目</t>
    </r>
  </si>
  <si>
    <r>
      <rPr>
        <sz val="9"/>
        <color indexed="8"/>
        <rFont val="宋体"/>
        <charset val="134"/>
      </rPr>
      <t>预算数</t>
    </r>
  </si>
  <si>
    <r>
      <rPr>
        <sz val="9"/>
        <color indexed="8"/>
        <rFont val="宋体"/>
        <charset val="134"/>
      </rPr>
      <t>按支出经济分类（款级）</t>
    </r>
  </si>
  <si>
    <r>
      <rPr>
        <sz val="9"/>
        <color indexed="8"/>
        <rFont val="宋体"/>
        <charset val="134"/>
      </rPr>
      <t>按支出功能科目（项级）</t>
    </r>
  </si>
  <si>
    <r>
      <rPr>
        <sz val="9"/>
        <color indexed="8"/>
        <rFont val="宋体"/>
        <charset val="134"/>
      </rPr>
      <t>一、财政拨款收入</t>
    </r>
  </si>
  <si>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（一）一般公共预算收入</t>
    </r>
  </si>
  <si>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（二）政府性基金预算收入</t>
    </r>
  </si>
  <si>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（三）国有资本经营预算收入</t>
    </r>
  </si>
  <si>
    <r>
      <rPr>
        <sz val="9"/>
        <color indexed="8"/>
        <rFont val="宋体"/>
        <charset val="134"/>
      </rPr>
      <t>二、教育收费资金收入</t>
    </r>
  </si>
  <si>
    <r>
      <rPr>
        <sz val="9"/>
        <color indexed="8"/>
        <rFont val="宋体"/>
        <charset val="134"/>
      </rPr>
      <t>三、事业收入</t>
    </r>
  </si>
  <si>
    <r>
      <rPr>
        <sz val="9"/>
        <color indexed="8"/>
        <rFont val="宋体"/>
        <charset val="134"/>
      </rPr>
      <t>四、事业单位经营收入</t>
    </r>
  </si>
  <si>
    <r>
      <rPr>
        <sz val="9"/>
        <color indexed="8"/>
        <rFont val="宋体"/>
        <charset val="134"/>
      </rPr>
      <t>五、附属单位上缴收入</t>
    </r>
  </si>
  <si>
    <r>
      <rPr>
        <sz val="9"/>
        <color indexed="8"/>
        <rFont val="宋体"/>
        <charset val="134"/>
      </rPr>
      <t>六、上级补助收入</t>
    </r>
  </si>
  <si>
    <r>
      <rPr>
        <sz val="9"/>
        <color indexed="8"/>
        <rFont val="宋体"/>
        <charset val="134"/>
      </rPr>
      <t>七、其他收入</t>
    </r>
  </si>
  <si>
    <r>
      <rPr>
        <sz val="9"/>
        <color indexed="8"/>
        <rFont val="宋体"/>
        <charset val="134"/>
      </rPr>
      <t>本年收入合计</t>
    </r>
  </si>
  <si>
    <r>
      <rPr>
        <sz val="9"/>
        <color indexed="8"/>
        <rFont val="宋体"/>
        <charset val="134"/>
      </rPr>
      <t>本年支出合计</t>
    </r>
  </si>
  <si>
    <r>
      <rPr>
        <sz val="9"/>
        <color indexed="8"/>
        <rFont val="宋体"/>
        <charset val="134"/>
      </rPr>
      <t>八、使用非财政拨款结余</t>
    </r>
  </si>
  <si>
    <r>
      <rPr>
        <sz val="9"/>
        <color indexed="8"/>
        <rFont val="宋体"/>
        <charset val="134"/>
      </rPr>
      <t>九、上年结转（结余）</t>
    </r>
  </si>
  <si>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国库集中支付结转（结余）</t>
    </r>
  </si>
  <si>
    <r>
      <rPr>
        <sz val="9"/>
        <color indexed="8"/>
        <rFont val="Times New Roman"/>
        <charset val="0"/>
      </rPr>
      <t xml:space="preserve">    </t>
    </r>
    <r>
      <rPr>
        <sz val="9"/>
        <color indexed="8"/>
        <rFont val="宋体"/>
        <charset val="134"/>
      </rPr>
      <t>其他资金结转（结余）</t>
    </r>
  </si>
  <si>
    <t>预算02表</t>
  </si>
  <si>
    <t>收入预算总表</t>
  </si>
  <si>
    <t>填报单位:[802]中国共产党景德镇市委员会党校 , [802001]中国共产党景德镇市委员会党校</t>
  </si>
  <si>
    <t>单位：万元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</si>
  <si>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</si>
  <si>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</si>
  <si>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</si>
  <si>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</si>
  <si>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</si>
  <si>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</si>
  <si>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</si>
  <si>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</si>
  <si>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</si>
  <si>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</si>
  <si>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</si>
  <si>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</si>
  <si>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</si>
  <si>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</si>
  <si>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</si>
  <si>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</si>
  <si>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</si>
  <si>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</si>
  <si>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</si>
  <si>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</si>
  <si>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</si>
  <si>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</si>
  <si>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</si>
  <si>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</si>
  <si>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802001</t>
  </si>
  <si>
    <t>中国共产党景德镇市委员会党校</t>
  </si>
  <si>
    <t>　802001</t>
  </si>
  <si>
    <t>208</t>
  </si>
  <si>
    <t>05</t>
  </si>
  <si>
    <t>　机关事业单位基本养老保险缴费支出</t>
  </si>
  <si>
    <t>210</t>
  </si>
  <si>
    <t>11</t>
  </si>
  <si>
    <t>02</t>
  </si>
  <si>
    <t>　事业单位医疗</t>
  </si>
  <si>
    <t>205</t>
  </si>
  <si>
    <t>08</t>
  </si>
  <si>
    <t>　干部教育</t>
  </si>
  <si>
    <t>03</t>
  </si>
  <si>
    <t>　培训支出</t>
  </si>
  <si>
    <t>06</t>
  </si>
  <si>
    <t>　机关事业单位职业年金缴费支出</t>
  </si>
  <si>
    <t>99</t>
  </si>
  <si>
    <t>　其他行政事业单位医疗支出</t>
  </si>
  <si>
    <t>　公务员医疗补助</t>
  </si>
  <si>
    <t>221</t>
  </si>
  <si>
    <t>01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</si>
  <si>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</si>
  <si>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</si>
  <si>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</si>
  <si>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</si>
  <si>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</si>
  <si>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</si>
  <si>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</si>
  <si>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</si>
  <si>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</si>
  <si>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</si>
  <si>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</si>
  <si>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</si>
  <si>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</si>
  <si>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财政拨款收支预算总表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</si>
  <si>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</si>
  <si>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</si>
  <si>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</si>
  <si>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</si>
  <si>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</si>
  <si>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</si>
  <si>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</si>
  <si>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</si>
  <si>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</si>
  <si>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</si>
  <si>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收入总计</t>
  </si>
  <si>
    <t>支出总计</t>
  </si>
  <si>
    <t>一般公共预算支出表</t>
  </si>
  <si>
    <t>[802001]中国共产党景德镇市委员会党校</t>
  </si>
  <si>
    <t>支出功能分类科目</t>
  </si>
  <si>
    <t>2023年预算数</t>
  </si>
  <si>
    <t>科目编码</t>
  </si>
  <si>
    <t xml:space="preserve">科目名称 </t>
  </si>
  <si>
    <t>教育支出</t>
  </si>
  <si>
    <t>　08</t>
  </si>
  <si>
    <t>　进修及培训</t>
  </si>
  <si>
    <t>　　2050802</t>
  </si>
  <si>
    <t>　　干部教育</t>
  </si>
  <si>
    <t>　　2050803</t>
  </si>
  <si>
    <t>　　培训支出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</si>
  <si>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</si>
  <si>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</si>
  <si>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</si>
  <si>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</si>
  <si>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</si>
  <si>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</si>
  <si>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</si>
  <si>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</si>
  <si>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</si>
  <si>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</si>
  <si>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</si>
  <si>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</si>
  <si>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</si>
  <si>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</si>
  <si>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</si>
  <si>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</si>
  <si>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住房保障支出</t>
  </si>
  <si>
    <t>　02</t>
  </si>
  <si>
    <t>　住房改革支出</t>
  </si>
  <si>
    <t>　　2210201</t>
  </si>
  <si>
    <t>　　住房公积金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</si>
  <si>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</si>
  <si>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</si>
  <si>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</si>
  <si>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</si>
  <si>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</si>
  <si>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</si>
  <si>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</si>
  <si>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</si>
  <si>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</si>
  <si>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</si>
  <si>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</si>
  <si>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</si>
  <si>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</si>
  <si>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</si>
  <si>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</si>
  <si>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</si>
  <si>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</si>
  <si>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</si>
  <si>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</si>
  <si>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</si>
  <si>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</si>
  <si>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</si>
  <si>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</si>
  <si>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</si>
  <si>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</si>
  <si>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30199</t>
  </si>
  <si>
    <t>　其他工资福利支出</t>
  </si>
  <si>
    <t>302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</si>
  <si>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</si>
  <si>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</si>
  <si>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</si>
  <si>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</si>
  <si>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</si>
  <si>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</si>
  <si>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</si>
  <si>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</si>
  <si>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</si>
  <si>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</si>
  <si>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</si>
  <si>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</si>
  <si>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</si>
  <si>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</si>
  <si>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</si>
  <si>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</si>
  <si>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</si>
  <si>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</si>
  <si>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</si>
  <si>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</si>
  <si>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</si>
  <si>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　30301</t>
  </si>
  <si>
    <t>　离休费</t>
  </si>
  <si>
    <t>　30305</t>
  </si>
  <si>
    <t>　生活补助</t>
  </si>
  <si>
    <t>　30307</t>
  </si>
  <si>
    <t>　医疗费补助</t>
  </si>
  <si>
    <t>　30309</t>
  </si>
  <si>
    <t>　奖励金</t>
  </si>
  <si>
    <t>预算07表</t>
  </si>
  <si>
    <t>“三公经费”支出预算表</t>
  </si>
  <si>
    <t>[802]中国共产党景德镇市委员会党校 , [802001]中国共产党景德镇市委员会党校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</si>
  <si>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</si>
  <si>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</si>
  <si>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</si>
  <si>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</si>
  <si>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</si>
  <si>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</si>
  <si>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</si>
  <si>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802</t>
  </si>
  <si>
    <t>　中国共产党景德镇市委员会党校</t>
  </si>
  <si>
    <t>注：若为空表，则为该部门（单位）无政府性基金收支</t>
  </si>
  <si>
    <t>政府性基金收支预算表</t>
  </si>
  <si>
    <t>收入</t>
  </si>
  <si>
    <t>支                出</t>
  </si>
  <si>
    <t>无</t>
  </si>
  <si>
    <t>注：若为空表，则为该部门（单位）无国有资本经营预算收支</t>
  </si>
  <si>
    <t>国有资本经营预算支出表</t>
  </si>
  <si>
    <t>填报单位:[802001]中国共产党景德镇市委员会党校</t>
  </si>
  <si>
    <t>2023年部门整体支出绩效目标表</t>
  </si>
  <si>
    <t>部门名称</t>
  </si>
  <si>
    <t>中共景德镇市委党校</t>
  </si>
  <si>
    <t>联系人</t>
  </si>
  <si>
    <t>胡 晋</t>
  </si>
  <si>
    <t>联系电话</t>
  </si>
  <si>
    <t>部门基本信息</t>
  </si>
  <si>
    <t>部门所属领域</t>
  </si>
  <si>
    <t>教育类</t>
  </si>
  <si>
    <t>直属单位包括</t>
  </si>
  <si>
    <t>党校</t>
  </si>
  <si>
    <t>内设职能部门</t>
  </si>
  <si>
    <t>办公室、教学科研科、财务科等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</si>
  <si>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</si>
  <si>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</si>
  <si>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</si>
  <si>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</si>
  <si>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</si>
  <si>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</si>
  <si>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</si>
  <si>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</si>
  <si>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</si>
  <si>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</si>
  <si>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</si>
  <si>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</si>
  <si>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年度绩效目标</t>
  </si>
  <si>
    <t>完成年度培训目标，通过培训加强我市干部队伍以及人才队伍建设，提高干部的党性修
养、理论水平和执政能力。</t>
  </si>
  <si>
    <t>一级指标</t>
  </si>
  <si>
    <t>二级指标</t>
  </si>
  <si>
    <t>三级指标</t>
  </si>
  <si>
    <t>年度指标值</t>
  </si>
  <si>
    <t>产出指标</t>
  </si>
  <si>
    <t>数量指标</t>
  </si>
  <si>
    <t>培训班次 （班次）</t>
  </si>
  <si>
    <t>≥4次</t>
  </si>
  <si>
    <t>培训人次（人）</t>
  </si>
  <si>
    <t>≥215人</t>
  </si>
  <si>
    <t>质量指标</t>
  </si>
  <si>
    <t>培训合格率</t>
  </si>
  <si>
    <t>≥95%</t>
  </si>
  <si>
    <t>时效指标</t>
  </si>
  <si>
    <t>培训完成及时率</t>
  </si>
  <si>
    <t>效益指标</t>
  </si>
  <si>
    <t>社会效益指标</t>
  </si>
  <si>
    <t>提高干部素质</t>
  </si>
  <si>
    <t>效果较好</t>
  </si>
  <si>
    <t>可持续影响指标</t>
  </si>
  <si>
    <t>干部工作作风持续好转</t>
  </si>
  <si>
    <t>满意度指标</t>
  </si>
  <si>
    <t>服务对象满意度指标</t>
  </si>
  <si>
    <t>培训学员满意度</t>
  </si>
  <si>
    <t>≥90%</t>
  </si>
  <si>
    <t>教学测评满意率</t>
  </si>
  <si>
    <t>≥85%</t>
  </si>
  <si>
    <t>中共景德镇市委党校一级项目绩效目标表</t>
  </si>
  <si>
    <t>项目名称</t>
  </si>
  <si>
    <t>主管部门及代码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</si>
  <si>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</si>
  <si>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</si>
  <si>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</si>
  <si>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</si>
  <si>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</si>
  <si>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成本指标</t>
  </si>
  <si>
    <t>经济效益指标</t>
  </si>
  <si>
    <t>生态效益指标</t>
  </si>
</sst>
</file>

<file path=xl/styles.xml><?xml version="1.0" encoding="utf-8"?>
<styleSheet xmlns="http://schemas.openxmlformats.org/spreadsheetml/2006/main">
  <numFmts count="7">
    <numFmt numFmtId="176" formatCode="_(* #,##0.00_);_(* \(#,##0.00\);_(* &quot;-&quot;??_);_(@_)"/>
    <numFmt numFmtId="177" formatCode="#,##0.00;[Red]#,##0.0"/>
    <numFmt numFmtId="178" formatCode="_(\$* #,##0_);_(\$* \(#,##0\);_(\$* &quot;-&quot;_);_(@_)"/>
    <numFmt numFmtId="179" formatCode="_(* #,##0_);_(* \(#,##0\);_(* &quot;-&quot;_);_(@_)"/>
    <numFmt numFmtId="180" formatCode="_(\$* #,##0.00_);_(\$* \(#,##0.00\);_(\$* &quot;-&quot;??_);_(@_)"/>
    <numFmt numFmtId="181" formatCode="0.0000;[Red]0.0000"/>
    <numFmt numFmtId="182" formatCode="#,##0.00_);[Red]\(#,##0.00\)"/>
  </numFmts>
  <fonts count="47">
    <font>
      <sz val="10"/>
      <name val="Arial"/>
      <charset val="0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.5"/>
      <color indexed="8"/>
      <name val="Calibri"/>
      <family val="2"/>
      <charset val="0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indexed="8"/>
      <name val="Calibri"/>
      <family val="2"/>
      <charset val="0"/>
    </font>
    <font>
      <sz val="10"/>
      <name val="Arial"/>
      <family val="2"/>
      <charset val="0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Calibri"/>
      <charset val="0"/>
    </font>
    <font>
      <b/>
      <sz val="20"/>
      <color indexed="8"/>
      <name val="宋体"/>
      <charset val="0"/>
    </font>
    <font>
      <sz val="10"/>
      <color indexed="8"/>
      <name val="宋体"/>
      <charset val="0"/>
    </font>
    <font>
      <sz val="12"/>
      <color indexed="8"/>
      <name val="宋体"/>
      <charset val="0"/>
    </font>
    <font>
      <sz val="11"/>
      <color rgb="FF000000"/>
      <name val="宋体"/>
      <charset val="0"/>
    </font>
    <font>
      <sz val="24"/>
      <color indexed="8"/>
      <name val="宋体"/>
      <charset val="0"/>
    </font>
    <font>
      <sz val="9"/>
      <color indexed="8"/>
      <name val="宋体"/>
      <charset val="0"/>
    </font>
    <font>
      <b/>
      <sz val="12"/>
      <color indexed="8"/>
      <name val="宋体"/>
      <charset val="0"/>
    </font>
    <font>
      <b/>
      <sz val="11"/>
      <color indexed="8"/>
      <name val="Calibri"/>
      <charset val="0"/>
    </font>
    <font>
      <b/>
      <sz val="20"/>
      <color indexed="8"/>
      <name val="宋体"/>
      <charset val="134"/>
    </font>
    <font>
      <sz val="11"/>
      <color indexed="8"/>
      <name val="Calibri"/>
      <charset val="0"/>
    </font>
    <font>
      <b/>
      <sz val="12"/>
      <color indexed="8"/>
      <name val="宋体"/>
      <charset val="134"/>
    </font>
    <font>
      <sz val="9"/>
      <color indexed="8"/>
      <name val="Times New Roman"/>
      <charset val="0"/>
    </font>
    <font>
      <b/>
      <sz val="20"/>
      <color indexed="8"/>
      <name val="Times New Roman"/>
      <charset val="0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29" fillId="11" borderId="22" applyNumberFormat="0" applyAlignment="0" applyProtection="0">
      <alignment vertical="center"/>
    </xf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2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5" fillId="17" borderId="24" applyNumberFormat="0" applyFon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41" fillId="20" borderId="26" applyNumberFormat="0" applyAlignment="0" applyProtection="0">
      <alignment vertical="center"/>
    </xf>
    <xf numFmtId="0" fontId="40" fillId="20" borderId="22" applyNumberFormat="0" applyAlignment="0" applyProtection="0">
      <alignment vertical="center"/>
    </xf>
    <xf numFmtId="0" fontId="42" fillId="23" borderId="27" applyNumberForma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5">
    <xf numFmtId="0" fontId="0" fillId="0" borderId="0" xfId="0"/>
    <xf numFmtId="0" fontId="1" fillId="0" borderId="0" xfId="49" applyFill="1" applyBorder="1" applyAlignment="1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0" xfId="49" applyFont="1" applyFill="1" applyBorder="1" applyAlignment="1">
      <alignment horizontal="justify" vertical="top" wrapText="1"/>
    </xf>
    <xf numFmtId="0" fontId="3" fillId="0" borderId="0" xfId="49" applyFont="1" applyFill="1" applyBorder="1" applyAlignment="1">
      <alignment horizontal="justify" vertical="top" wrapText="1"/>
    </xf>
    <xf numFmtId="0" fontId="3" fillId="0" borderId="1" xfId="49" applyFont="1" applyFill="1" applyBorder="1" applyAlignment="1">
      <alignment horizontal="justify" vertical="top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vertical="center" wrapText="1"/>
    </xf>
    <xf numFmtId="0" fontId="6" fillId="0" borderId="2" xfId="49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9" fontId="1" fillId="0" borderId="2" xfId="49" applyNumberFormat="1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/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1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9" fillId="0" borderId="13" xfId="0" applyFont="1" applyFill="1" applyBorder="1" applyAlignment="1" applyProtection="1">
      <alignment vertical="center"/>
    </xf>
    <xf numFmtId="4" fontId="9" fillId="0" borderId="13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vertical="center"/>
    </xf>
    <xf numFmtId="0" fontId="16" fillId="0" borderId="13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/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/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" fontId="15" fillId="0" borderId="13" xfId="0" applyNumberFormat="1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vertical="center"/>
    </xf>
    <xf numFmtId="181" fontId="19" fillId="0" borderId="13" xfId="0" applyNumberFormat="1" applyFont="1" applyBorder="1" applyAlignment="1" applyProtection="1">
      <alignment vertical="center"/>
    </xf>
    <xf numFmtId="177" fontId="20" fillId="0" borderId="13" xfId="0" applyNumberFormat="1" applyFont="1" applyBorder="1" applyAlignment="1" applyProtection="1">
      <alignment vertical="center" wrapText="1"/>
    </xf>
    <xf numFmtId="177" fontId="19" fillId="0" borderId="13" xfId="0" applyNumberFormat="1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/>
    </xf>
    <xf numFmtId="181" fontId="15" fillId="0" borderId="13" xfId="0" applyNumberFormat="1" applyFont="1" applyBorder="1" applyAlignment="1" applyProtection="1">
      <alignment vertical="center"/>
    </xf>
    <xf numFmtId="177" fontId="12" fillId="0" borderId="13" xfId="0" applyNumberFormat="1" applyFont="1" applyBorder="1" applyAlignment="1" applyProtection="1">
      <alignment vertical="center" wrapText="1"/>
    </xf>
    <xf numFmtId="177" fontId="15" fillId="0" borderId="13" xfId="0" applyNumberFormat="1" applyFont="1" applyBorder="1" applyAlignment="1" applyProtection="1">
      <alignment vertical="center" wrapText="1"/>
    </xf>
    <xf numFmtId="49" fontId="15" fillId="0" borderId="13" xfId="0" applyNumberFormat="1" applyFont="1" applyBorder="1" applyAlignment="1" applyProtection="1">
      <alignment horizontal="left" vertical="center"/>
    </xf>
    <xf numFmtId="49" fontId="15" fillId="0" borderId="13" xfId="0" applyNumberFormat="1" applyFont="1" applyBorder="1" applyAlignment="1" applyProtection="1">
      <alignment horizontal="left" vertical="center" wrapText="1"/>
    </xf>
    <xf numFmtId="40" fontId="15" fillId="0" borderId="13" xfId="0" applyNumberFormat="1" applyFont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4" fontId="9" fillId="0" borderId="13" xfId="0" applyNumberFormat="1" applyFont="1" applyFill="1" applyBorder="1" applyAlignment="1" applyProtection="1">
      <alignment horizontal="right" vertical="center" wrapText="1"/>
    </xf>
    <xf numFmtId="177" fontId="15" fillId="0" borderId="13" xfId="0" applyNumberFormat="1" applyFont="1" applyBorder="1" applyAlignment="1" applyProtection="1">
      <alignment horizontal="right" vertical="center"/>
    </xf>
    <xf numFmtId="177" fontId="9" fillId="0" borderId="13" xfId="0" applyNumberFormat="1" applyFont="1" applyFill="1" applyBorder="1" applyAlignment="1" applyProtection="1">
      <alignment vertical="center" wrapText="1"/>
    </xf>
    <xf numFmtId="177" fontId="9" fillId="0" borderId="13" xfId="0" applyNumberFormat="1" applyFont="1" applyFill="1" applyBorder="1" applyAlignment="1" applyProtection="1">
      <alignment vertical="center"/>
    </xf>
    <xf numFmtId="177" fontId="9" fillId="0" borderId="13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/>
    <xf numFmtId="177" fontId="11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177" fontId="21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77" fontId="22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/>
    <xf numFmtId="0" fontId="9" fillId="0" borderId="13" xfId="0" applyFont="1" applyFill="1" applyBorder="1" applyAlignment="1" applyProtection="1">
      <alignment horizontal="center" vertical="center"/>
    </xf>
    <xf numFmtId="177" fontId="9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/>
    <xf numFmtId="177" fontId="9" fillId="0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Alignment="1" applyProtection="1">
      <alignment horizontal="left" vertical="center"/>
    </xf>
    <xf numFmtId="0" fontId="22" fillId="0" borderId="13" xfId="0" applyFont="1" applyFill="1" applyBorder="1" applyAlignment="1" applyProtection="1"/>
    <xf numFmtId="177" fontId="9" fillId="0" borderId="13" xfId="0" applyNumberFormat="1" applyFont="1" applyFill="1" applyBorder="1" applyAlignment="1" applyProtection="1">
      <alignment horizontal="right" vertical="center" wrapText="1"/>
    </xf>
    <xf numFmtId="4" fontId="9" fillId="0" borderId="1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vertical="center"/>
    </xf>
    <xf numFmtId="182" fontId="9" fillId="0" borderId="13" xfId="0" applyNumberFormat="1" applyFont="1" applyFill="1" applyBorder="1" applyAlignment="1" applyProtection="1">
      <alignment horizontal="right" vertical="center" wrapText="1"/>
    </xf>
    <xf numFmtId="0" fontId="19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49" fontId="19" fillId="0" borderId="13" xfId="0" applyNumberFormat="1" applyFont="1" applyBorder="1" applyAlignment="1" applyProtection="1">
      <alignment horizontal="left" vertical="center" wrapText="1"/>
    </xf>
    <xf numFmtId="177" fontId="19" fillId="0" borderId="13" xfId="0" applyNumberFormat="1" applyFont="1" applyBorder="1" applyAlignment="1" applyProtection="1">
      <alignment horizontal="right" vertical="center" wrapText="1"/>
    </xf>
    <xf numFmtId="177" fontId="19" fillId="0" borderId="13" xfId="0" applyNumberFormat="1" applyFont="1" applyBorder="1" applyAlignment="1" applyProtection="1">
      <alignment vertical="center"/>
    </xf>
    <xf numFmtId="177" fontId="15" fillId="0" borderId="13" xfId="0" applyNumberFormat="1" applyFont="1" applyBorder="1" applyAlignment="1" applyProtection="1">
      <alignment horizontal="right" vertical="center" wrapText="1"/>
    </xf>
    <xf numFmtId="177" fontId="15" fillId="0" borderId="13" xfId="0" applyNumberFormat="1" applyFont="1" applyBorder="1" applyAlignment="1" applyProtection="1">
      <alignment vertical="center"/>
    </xf>
    <xf numFmtId="0" fontId="12" fillId="0" borderId="13" xfId="0" applyFont="1" applyBorder="1" applyAlignment="1" applyProtection="1"/>
    <xf numFmtId="0" fontId="14" fillId="0" borderId="20" xfId="0" applyFont="1" applyBorder="1" applyAlignment="1" applyProtection="1">
      <alignment horizontal="right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/>
    <xf numFmtId="0" fontId="9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23" fillId="0" borderId="13" xfId="0" applyNumberFormat="1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vertical="center"/>
    </xf>
    <xf numFmtId="177" fontId="23" fillId="0" borderId="13" xfId="0" applyNumberFormat="1" applyFont="1" applyFill="1" applyBorder="1" applyAlignment="1" applyProtection="1">
      <alignment vertical="center"/>
    </xf>
    <xf numFmtId="177" fontId="23" fillId="0" borderId="13" xfId="0" applyNumberFormat="1" applyFont="1" applyFill="1" applyBorder="1" applyAlignment="1" applyProtection="1">
      <alignment horizontal="right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177" fontId="24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177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center" vertical="center"/>
    </xf>
    <xf numFmtId="177" fontId="24" fillId="0" borderId="13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vertical="center"/>
    </xf>
    <xf numFmtId="177" fontId="24" fillId="0" borderId="13" xfId="0" applyNumberFormat="1" applyFont="1" applyFill="1" applyBorder="1" applyAlignment="1" applyProtection="1">
      <alignment horizontal="right"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left" vertical="center"/>
    </xf>
    <xf numFmtId="177" fontId="24" fillId="0" borderId="13" xfId="0" applyNumberFormat="1" applyFont="1" applyFill="1" applyBorder="1" applyAlignment="1" applyProtection="1">
      <alignment horizontal="right" vertical="center" wrapText="1"/>
    </xf>
    <xf numFmtId="4" fontId="24" fillId="0" borderId="13" xfId="0" applyNumberFormat="1" applyFont="1" applyFill="1" applyBorder="1" applyAlignment="1" applyProtection="1">
      <alignment horizontal="center" vertical="center"/>
    </xf>
    <xf numFmtId="182" fontId="24" fillId="0" borderId="13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0990\Desktop\2023&#20013;&#20849;&#26223;&#24503;&#38215;&#24066;&#22996;&#20826;&#26657;&#39044;&#31639;&#20844;&#24320;\802%20%20&#12304;3602&#12305;2023&#24180;&#20108;&#19978;&#37096;&#38376;&#39044;&#31639;&#36755;&#20986;&#34920;(&#26223;&#24503;&#38215;)_2022-12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0990\Desktop\2023&#20013;&#20849;&#26223;&#24503;&#38215;&#24066;&#22996;&#20826;&#26657;&#39044;&#31639;&#20844;&#24320;\802%20%20&#12304;3602&#12305;2023&#24180;&#20108;&#19978;&#37096;&#38376;&#39044;&#31639;&#36755;&#20986;&#34920;(&#26223;&#24503;&#38215;)_2022-12-14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1基人(财政拨款)"/>
      <sheetName val="附表1-2个人"/>
      <sheetName val="附表1-2个人(财政拨款)"/>
      <sheetName val="附表1-3基商"/>
      <sheetName val="附表1-3基商(财政拨款)"/>
      <sheetName val="附表1-4其他资本"/>
      <sheetName val="附表1-4其他资本(财政拨款)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0"/>
      <sheetData sheetId="1"/>
      <sheetData sheetId="2"/>
      <sheetData sheetId="3"/>
      <sheetData sheetId="4">
        <row r="7">
          <cell r="E7">
            <v>1259.215271</v>
          </cell>
        </row>
        <row r="8">
          <cell r="D8" t="str">
            <v>教育支出</v>
          </cell>
          <cell r="E8">
            <v>1028.5208</v>
          </cell>
        </row>
        <row r="9">
          <cell r="D9" t="str">
            <v>　进修及培训</v>
          </cell>
          <cell r="E9">
            <v>1028.5208</v>
          </cell>
        </row>
        <row r="10">
          <cell r="D10" t="str">
            <v>　　干部教育</v>
          </cell>
          <cell r="E10">
            <v>728.5208</v>
          </cell>
        </row>
        <row r="11">
          <cell r="D11" t="str">
            <v>　　培训支出</v>
          </cell>
          <cell r="E11">
            <v>300</v>
          </cell>
        </row>
        <row r="12">
          <cell r="D12" t="str">
            <v>社会保障和就业支出</v>
          </cell>
          <cell r="E12">
            <v>108.647802</v>
          </cell>
        </row>
        <row r="13">
          <cell r="D13" t="str">
            <v>　行政事业单位养老支出</v>
          </cell>
          <cell r="E13">
            <v>108.647802</v>
          </cell>
        </row>
        <row r="14">
          <cell r="D14" t="str">
            <v>　　机关事业单位基本养老保险缴费支出</v>
          </cell>
          <cell r="E14">
            <v>72.431868</v>
          </cell>
        </row>
        <row r="15">
          <cell r="D15" t="str">
            <v>　　机关事业单位职业年金缴费支出</v>
          </cell>
          <cell r="E15">
            <v>36.215934</v>
          </cell>
        </row>
        <row r="16">
          <cell r="D16" t="str">
            <v>卫生健康支出</v>
          </cell>
          <cell r="E16">
            <v>63.090936</v>
          </cell>
        </row>
        <row r="17">
          <cell r="D17" t="str">
            <v>　行政事业单位医疗</v>
          </cell>
          <cell r="E17">
            <v>63.090936</v>
          </cell>
        </row>
        <row r="18">
          <cell r="D18" t="str">
            <v>　　事业单位医疗</v>
          </cell>
          <cell r="E18">
            <v>42.674028</v>
          </cell>
        </row>
        <row r="19">
          <cell r="D19" t="str">
            <v>　　公务员医疗补助</v>
          </cell>
          <cell r="E19">
            <v>19.695708</v>
          </cell>
        </row>
        <row r="20">
          <cell r="D20" t="str">
            <v>　　其他行政事业单位医疗支出</v>
          </cell>
          <cell r="E20">
            <v>0.7212</v>
          </cell>
        </row>
        <row r="21">
          <cell r="D21" t="str">
            <v>住房保障支出</v>
          </cell>
          <cell r="E21">
            <v>58.955733</v>
          </cell>
        </row>
        <row r="22">
          <cell r="D22" t="str">
            <v>　住房改革支出</v>
          </cell>
          <cell r="E22">
            <v>58.955733</v>
          </cell>
        </row>
        <row r="23">
          <cell r="D23" t="str">
            <v>　　住房公积金</v>
          </cell>
          <cell r="E23">
            <v>58.955733</v>
          </cell>
        </row>
      </sheetData>
      <sheetData sheetId="5">
        <row r="7">
          <cell r="B7">
            <v>1259.215271</v>
          </cell>
        </row>
        <row r="8">
          <cell r="A8" t="str">
            <v>人员类</v>
          </cell>
          <cell r="B8">
            <v>883.887671</v>
          </cell>
        </row>
        <row r="9">
          <cell r="A9" t="str">
            <v>　工资福利支出</v>
          </cell>
          <cell r="B9">
            <v>864.648671</v>
          </cell>
        </row>
        <row r="10">
          <cell r="A10" t="str">
            <v>　　基本工资</v>
          </cell>
          <cell r="B10">
            <v>229.0808</v>
          </cell>
        </row>
        <row r="11">
          <cell r="A11" t="str">
            <v>　　津贴补贴</v>
          </cell>
          <cell r="B11">
            <v>83.616</v>
          </cell>
        </row>
        <row r="12">
          <cell r="A12" t="str">
            <v>　　奖金</v>
          </cell>
          <cell r="B12">
            <v>216.3718</v>
          </cell>
        </row>
        <row r="13">
          <cell r="A13" t="str">
            <v>　　绩效工资</v>
          </cell>
          <cell r="B13">
            <v>54.2556</v>
          </cell>
        </row>
        <row r="14">
          <cell r="A14" t="str">
            <v>　　机关事业单位基本养老保险缴费</v>
          </cell>
          <cell r="B14">
            <v>72.431868</v>
          </cell>
        </row>
        <row r="15">
          <cell r="A15" t="str">
            <v>　　职业年金缴费</v>
          </cell>
          <cell r="B15">
            <v>36.215934</v>
          </cell>
        </row>
        <row r="16">
          <cell r="A16" t="str">
            <v>　　职工基本医疗保险缴费</v>
          </cell>
          <cell r="B16">
            <v>42.674028</v>
          </cell>
        </row>
        <row r="17">
          <cell r="A17" t="str">
            <v>　　公务员医疗补助缴费</v>
          </cell>
          <cell r="B17">
            <v>19.695708</v>
          </cell>
        </row>
        <row r="18">
          <cell r="A18" t="str">
            <v>　　其他社会保障缴费</v>
          </cell>
          <cell r="B18">
            <v>0.7212</v>
          </cell>
        </row>
        <row r="19">
          <cell r="A19" t="str">
            <v>　　住房公积金</v>
          </cell>
          <cell r="B19">
            <v>58.955733</v>
          </cell>
        </row>
        <row r="20">
          <cell r="A20" t="str">
            <v>　　其他工资福利支出</v>
          </cell>
          <cell r="B20">
            <v>50.63</v>
          </cell>
        </row>
        <row r="21">
          <cell r="A21" t="str">
            <v>　对个人和家庭的补助</v>
          </cell>
          <cell r="B21">
            <v>19.239</v>
          </cell>
        </row>
        <row r="22">
          <cell r="A22" t="str">
            <v>　　离休费</v>
          </cell>
          <cell r="B22">
            <v>12.0132</v>
          </cell>
        </row>
        <row r="23">
          <cell r="A23" t="str">
            <v>　　生活补助</v>
          </cell>
          <cell r="B23">
            <v>1.1208</v>
          </cell>
        </row>
        <row r="24">
          <cell r="A24" t="str">
            <v>　　医疗费补助</v>
          </cell>
          <cell r="B24">
            <v>3.705</v>
          </cell>
        </row>
        <row r="25">
          <cell r="A25" t="str">
            <v>　　奖励金</v>
          </cell>
          <cell r="B25">
            <v>2.4</v>
          </cell>
        </row>
        <row r="26">
          <cell r="A26" t="str">
            <v>公用经费</v>
          </cell>
          <cell r="B26">
            <v>75.3276</v>
          </cell>
        </row>
        <row r="27">
          <cell r="A27" t="str">
            <v>　商品和服务支出</v>
          </cell>
          <cell r="B27">
            <v>75.3276</v>
          </cell>
        </row>
        <row r="28">
          <cell r="A28" t="str">
            <v>　　办公费</v>
          </cell>
          <cell r="B28">
            <v>9</v>
          </cell>
        </row>
        <row r="29">
          <cell r="A29" t="str">
            <v>　　水费</v>
          </cell>
          <cell r="B29">
            <v>3</v>
          </cell>
        </row>
        <row r="30">
          <cell r="A30" t="str">
            <v>　　电费</v>
          </cell>
          <cell r="B30">
            <v>9</v>
          </cell>
        </row>
        <row r="31">
          <cell r="A31" t="str">
            <v>　　邮电费</v>
          </cell>
          <cell r="B31">
            <v>3</v>
          </cell>
        </row>
        <row r="32">
          <cell r="A32" t="str">
            <v>　　差旅费</v>
          </cell>
          <cell r="B32">
            <v>2</v>
          </cell>
        </row>
        <row r="33">
          <cell r="A33" t="str">
            <v>　　维修（护）费</v>
          </cell>
          <cell r="B33">
            <v>8</v>
          </cell>
        </row>
        <row r="34">
          <cell r="A34" t="str">
            <v>　　公务接待费</v>
          </cell>
          <cell r="B34">
            <v>8</v>
          </cell>
        </row>
        <row r="35">
          <cell r="A35" t="str">
            <v>　　工会经费</v>
          </cell>
          <cell r="B35">
            <v>10</v>
          </cell>
        </row>
        <row r="36">
          <cell r="A36" t="str">
            <v>　　其他交通费用</v>
          </cell>
          <cell r="B36">
            <v>22.5</v>
          </cell>
        </row>
        <row r="37">
          <cell r="A37" t="str">
            <v>　　其他商品和服务支出</v>
          </cell>
          <cell r="B37">
            <v>0.8276</v>
          </cell>
        </row>
        <row r="38">
          <cell r="A38" t="str">
            <v>特定目标类</v>
          </cell>
          <cell r="B38">
            <v>300</v>
          </cell>
        </row>
        <row r="39">
          <cell r="A39" t="str">
            <v>　商品和服务支出</v>
          </cell>
          <cell r="B39">
            <v>265</v>
          </cell>
        </row>
        <row r="40">
          <cell r="A40" t="str">
            <v>　　办公费</v>
          </cell>
          <cell r="B40">
            <v>10</v>
          </cell>
        </row>
        <row r="41">
          <cell r="A41" t="str">
            <v>　　印刷费</v>
          </cell>
          <cell r="B41">
            <v>10</v>
          </cell>
        </row>
        <row r="42">
          <cell r="A42" t="str">
            <v>　　电费</v>
          </cell>
          <cell r="B42">
            <v>5</v>
          </cell>
        </row>
        <row r="43">
          <cell r="A43" t="str">
            <v>　　维修（护）费</v>
          </cell>
          <cell r="B43">
            <v>20</v>
          </cell>
        </row>
        <row r="44">
          <cell r="A44" t="str">
            <v>　　培训费</v>
          </cell>
          <cell r="B44">
            <v>190</v>
          </cell>
        </row>
        <row r="45">
          <cell r="A45" t="str">
            <v>　　劳务费</v>
          </cell>
          <cell r="B45">
            <v>30</v>
          </cell>
        </row>
        <row r="46">
          <cell r="A46" t="str">
            <v>　资本性支出</v>
          </cell>
          <cell r="B46">
            <v>35</v>
          </cell>
        </row>
        <row r="47">
          <cell r="A47" t="str">
            <v>　　其他资本性支出</v>
          </cell>
          <cell r="B47">
            <v>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主表1-收支"/>
      <sheetName val="主表2-收入"/>
      <sheetName val="主表3-支出"/>
      <sheetName val="主表3-1支出分功能科目明细表"/>
      <sheetName val="主表3-2支出预算"/>
      <sheetName val="主表4-财收支"/>
      <sheetName val="主表5-财政拨款支出"/>
      <sheetName val="主表5-1财政拨款支出分科目明细"/>
      <sheetName val="主表5-2财政拨款支出预算"/>
      <sheetName val="主表6-基本"/>
      <sheetName val="主表7-三公表"/>
      <sheetName val="主表8-基金收支"/>
      <sheetName val="主表9-国有资本收支 "/>
      <sheetName val="封面2"/>
      <sheetName val="附表1-1基人"/>
      <sheetName val="附表1-1基人(财政拨款)"/>
      <sheetName val="附表1-2个人"/>
      <sheetName val="附表1-2个人(财政拨款)"/>
      <sheetName val="附表1-3基商"/>
      <sheetName val="附表1-3基商(财政拨款)"/>
      <sheetName val="附表1-4其他资本"/>
      <sheetName val="附表1-4其他资本(财政拨款)"/>
      <sheetName val="附表2-1项目"/>
      <sheetName val="附表2-2项目明细"/>
      <sheetName val="附表3教育收费资金"/>
      <sheetName val="附表4单位资金收支"/>
      <sheetName val="附表5结余结转"/>
      <sheetName val="附表6政府经济科目（全口径）"/>
      <sheetName val="附表7基本(政府经济科目)"/>
      <sheetName val="附表8政府经济科目-项目"/>
      <sheetName val="附表9征收"/>
      <sheetName val="附表10-1采购"/>
      <sheetName val="附表10-2采购"/>
      <sheetName val="附表11政府购买服务预算表"/>
      <sheetName val="附表12人基"/>
      <sheetName val="附表13资产配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D8" t="str">
            <v>教育支出</v>
          </cell>
          <cell r="E8">
            <v>1028.5208</v>
          </cell>
        </row>
        <row r="9">
          <cell r="D9" t="str">
            <v>　进修及培训</v>
          </cell>
          <cell r="E9">
            <v>1028.5208</v>
          </cell>
        </row>
        <row r="10">
          <cell r="D10" t="str">
            <v>　　干部教育</v>
          </cell>
          <cell r="E10">
            <v>728.5208</v>
          </cell>
        </row>
        <row r="11">
          <cell r="D11" t="str">
            <v>　　培训支出</v>
          </cell>
          <cell r="E11">
            <v>300</v>
          </cell>
        </row>
        <row r="12">
          <cell r="D12" t="str">
            <v>社会保障和就业支出</v>
          </cell>
          <cell r="E12">
            <v>108.647802</v>
          </cell>
        </row>
        <row r="13">
          <cell r="D13" t="str">
            <v>　行政事业单位养老支出</v>
          </cell>
          <cell r="E13">
            <v>108.647802</v>
          </cell>
        </row>
        <row r="14">
          <cell r="D14" t="str">
            <v>　　机关事业单位基本养老保险缴费支出</v>
          </cell>
          <cell r="E14">
            <v>72.431868</v>
          </cell>
        </row>
        <row r="15">
          <cell r="D15" t="str">
            <v>　　机关事业单位职业年金缴费支出</v>
          </cell>
          <cell r="E15">
            <v>36.215934</v>
          </cell>
        </row>
        <row r="16">
          <cell r="D16" t="str">
            <v>卫生健康支出</v>
          </cell>
          <cell r="E16">
            <v>63.090936</v>
          </cell>
        </row>
        <row r="17">
          <cell r="D17" t="str">
            <v>　行政事业单位医疗</v>
          </cell>
          <cell r="E17">
            <v>63.090936</v>
          </cell>
        </row>
        <row r="18">
          <cell r="D18" t="str">
            <v>　　事业单位医疗</v>
          </cell>
          <cell r="E18">
            <v>42.674028</v>
          </cell>
        </row>
        <row r="19">
          <cell r="D19" t="str">
            <v>　　公务员医疗补助</v>
          </cell>
          <cell r="E19">
            <v>19.695708</v>
          </cell>
        </row>
        <row r="20">
          <cell r="D20" t="str">
            <v>　　其他行政事业单位医疗支出</v>
          </cell>
          <cell r="E20">
            <v>0.7212</v>
          </cell>
        </row>
        <row r="21">
          <cell r="D21" t="str">
            <v>住房保障支出</v>
          </cell>
          <cell r="E21">
            <v>58.955733</v>
          </cell>
        </row>
        <row r="22">
          <cell r="D22" t="str">
            <v>　住房改革支出</v>
          </cell>
          <cell r="E22">
            <v>58.955733</v>
          </cell>
        </row>
        <row r="23">
          <cell r="D23" t="str">
            <v>　　住房公积金</v>
          </cell>
          <cell r="E23">
            <v>58.955733</v>
          </cell>
        </row>
      </sheetData>
      <sheetData sheetId="9">
        <row r="8">
          <cell r="A8" t="str">
            <v>人员类</v>
          </cell>
          <cell r="B8">
            <v>883.887671</v>
          </cell>
        </row>
        <row r="9">
          <cell r="A9" t="str">
            <v>　工资福利支出</v>
          </cell>
          <cell r="B9">
            <v>864.648671</v>
          </cell>
        </row>
        <row r="10">
          <cell r="A10" t="str">
            <v>　　基本工资</v>
          </cell>
          <cell r="B10">
            <v>229.0808</v>
          </cell>
        </row>
        <row r="11">
          <cell r="A11" t="str">
            <v>　　津贴补贴</v>
          </cell>
          <cell r="B11">
            <v>83.616</v>
          </cell>
        </row>
        <row r="12">
          <cell r="A12" t="str">
            <v>　　奖金</v>
          </cell>
          <cell r="B12">
            <v>216.3718</v>
          </cell>
        </row>
        <row r="13">
          <cell r="A13" t="str">
            <v>　　绩效工资</v>
          </cell>
          <cell r="B13">
            <v>54.2556</v>
          </cell>
        </row>
        <row r="14">
          <cell r="A14" t="str">
            <v>　　机关事业单位基本养老保险缴费</v>
          </cell>
          <cell r="B14">
            <v>72.431868</v>
          </cell>
        </row>
        <row r="15">
          <cell r="A15" t="str">
            <v>　　职业年金缴费</v>
          </cell>
          <cell r="B15">
            <v>36.215934</v>
          </cell>
        </row>
        <row r="16">
          <cell r="A16" t="str">
            <v>　　职工基本医疗保险缴费</v>
          </cell>
          <cell r="B16">
            <v>42.674028</v>
          </cell>
        </row>
        <row r="17">
          <cell r="A17" t="str">
            <v>　　公务员医疗补助缴费</v>
          </cell>
          <cell r="B17">
            <v>19.695708</v>
          </cell>
        </row>
        <row r="18">
          <cell r="A18" t="str">
            <v>　　其他社会保障缴费</v>
          </cell>
          <cell r="B18">
            <v>0.7212</v>
          </cell>
        </row>
        <row r="19">
          <cell r="A19" t="str">
            <v>　　住房公积金</v>
          </cell>
          <cell r="B19">
            <v>58.955733</v>
          </cell>
        </row>
        <row r="20">
          <cell r="A20" t="str">
            <v>　　其他工资福利支出</v>
          </cell>
          <cell r="B20">
            <v>50.63</v>
          </cell>
        </row>
        <row r="21">
          <cell r="A21" t="str">
            <v>　对个人和家庭的补助</v>
          </cell>
          <cell r="B21">
            <v>19.239</v>
          </cell>
        </row>
        <row r="22">
          <cell r="A22" t="str">
            <v>　　离休费</v>
          </cell>
          <cell r="B22">
            <v>12.0132</v>
          </cell>
        </row>
        <row r="23">
          <cell r="A23" t="str">
            <v>　　生活补助</v>
          </cell>
          <cell r="B23">
            <v>1.1208</v>
          </cell>
        </row>
        <row r="24">
          <cell r="A24" t="str">
            <v>　　医疗费补助</v>
          </cell>
          <cell r="B24">
            <v>3.705</v>
          </cell>
        </row>
        <row r="25">
          <cell r="A25" t="str">
            <v>　　奖励金</v>
          </cell>
          <cell r="B25">
            <v>2.4</v>
          </cell>
        </row>
        <row r="26">
          <cell r="A26" t="str">
            <v>公用经费</v>
          </cell>
          <cell r="B26">
            <v>75.3276</v>
          </cell>
        </row>
        <row r="27">
          <cell r="A27" t="str">
            <v>　商品和服务支出</v>
          </cell>
          <cell r="B27">
            <v>75.3276</v>
          </cell>
        </row>
        <row r="28">
          <cell r="A28" t="str">
            <v>　　办公费</v>
          </cell>
          <cell r="B28">
            <v>9</v>
          </cell>
        </row>
        <row r="29">
          <cell r="A29" t="str">
            <v>　　水费</v>
          </cell>
          <cell r="B29">
            <v>3</v>
          </cell>
        </row>
        <row r="30">
          <cell r="A30" t="str">
            <v>　　电费</v>
          </cell>
          <cell r="B30">
            <v>9</v>
          </cell>
        </row>
        <row r="31">
          <cell r="A31" t="str">
            <v>　　邮电费</v>
          </cell>
          <cell r="B31">
            <v>3</v>
          </cell>
        </row>
        <row r="32">
          <cell r="A32" t="str">
            <v>　　差旅费</v>
          </cell>
          <cell r="B32">
            <v>2</v>
          </cell>
        </row>
        <row r="33">
          <cell r="A33" t="str">
            <v>　　维修（护）费</v>
          </cell>
          <cell r="B33">
            <v>8</v>
          </cell>
        </row>
        <row r="34">
          <cell r="A34" t="str">
            <v>　　公务接待费</v>
          </cell>
          <cell r="B34">
            <v>8</v>
          </cell>
        </row>
        <row r="35">
          <cell r="A35" t="str">
            <v>　　工会经费</v>
          </cell>
          <cell r="B35">
            <v>10</v>
          </cell>
        </row>
        <row r="36">
          <cell r="A36" t="str">
            <v>　　其他交通费用</v>
          </cell>
          <cell r="B36">
            <v>22.5</v>
          </cell>
        </row>
        <row r="37">
          <cell r="A37" t="str">
            <v>　　其他商品和服务支出</v>
          </cell>
          <cell r="B37">
            <v>0.8276</v>
          </cell>
        </row>
        <row r="38">
          <cell r="A38" t="str">
            <v>特定目标类</v>
          </cell>
          <cell r="B38">
            <v>300</v>
          </cell>
        </row>
        <row r="39">
          <cell r="A39" t="str">
            <v>　商品和服务支出</v>
          </cell>
          <cell r="B39">
            <v>265</v>
          </cell>
        </row>
        <row r="40">
          <cell r="A40" t="str">
            <v>　　办公费</v>
          </cell>
          <cell r="B40">
            <v>10</v>
          </cell>
        </row>
        <row r="41">
          <cell r="A41" t="str">
            <v>　　印刷费</v>
          </cell>
          <cell r="B41">
            <v>10</v>
          </cell>
        </row>
        <row r="42">
          <cell r="A42" t="str">
            <v>　　电费</v>
          </cell>
          <cell r="B42">
            <v>5</v>
          </cell>
        </row>
        <row r="43">
          <cell r="A43" t="str">
            <v>　　维修（护）费</v>
          </cell>
          <cell r="B43">
            <v>20</v>
          </cell>
        </row>
        <row r="44">
          <cell r="A44" t="str">
            <v>　　培训费</v>
          </cell>
          <cell r="B44">
            <v>190</v>
          </cell>
        </row>
        <row r="45">
          <cell r="A45" t="str">
            <v>　　劳务费</v>
          </cell>
          <cell r="B45">
            <v>30</v>
          </cell>
        </row>
        <row r="46">
          <cell r="A46" t="str">
            <v>　资本性支出</v>
          </cell>
          <cell r="B46">
            <v>35</v>
          </cell>
        </row>
        <row r="47">
          <cell r="A47" t="str">
            <v>　　其他资本性支出</v>
          </cell>
          <cell r="B47">
            <v>35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GridLines="0" workbookViewId="0">
      <selection activeCell="I10" sqref="I10"/>
    </sheetView>
  </sheetViews>
  <sheetFormatPr defaultColWidth="9.14414414414414" defaultRowHeight="12.75" customHeight="1" outlineLevelCol="5"/>
  <cols>
    <col min="1" max="1" width="24.0900900900901" customWidth="1"/>
    <col min="2" max="2" width="14.5135135135135" customWidth="1"/>
    <col min="3" max="3" width="31.1891891891892" customWidth="1"/>
    <col min="4" max="4" width="14.4414414414414" customWidth="1"/>
    <col min="5" max="5" width="32.8828828828829" customWidth="1"/>
    <col min="6" max="6" width="14.5135135135135" customWidth="1"/>
  </cols>
  <sheetData>
    <row r="1" ht="22" customHeight="1" spans="1:6">
      <c r="A1" s="130"/>
      <c r="B1" s="131"/>
      <c r="C1" s="130"/>
      <c r="D1" s="130"/>
      <c r="E1" s="130"/>
      <c r="F1" s="132" t="s">
        <v>0</v>
      </c>
    </row>
    <row r="2" ht="27" customHeight="1" spans="1:6">
      <c r="A2" s="92" t="s">
        <v>1</v>
      </c>
      <c r="B2" s="133"/>
      <c r="C2" s="134"/>
      <c r="D2" s="134"/>
      <c r="E2" s="134"/>
      <c r="F2" s="134"/>
    </row>
    <row r="3" customHeight="1" spans="1:6">
      <c r="A3" s="135" t="s">
        <v>2</v>
      </c>
      <c r="B3" s="131"/>
      <c r="C3" s="130"/>
      <c r="D3" s="130"/>
      <c r="E3" s="130"/>
      <c r="F3" s="132" t="s">
        <v>3</v>
      </c>
    </row>
    <row r="4" ht="20" customHeight="1" spans="1:6">
      <c r="A4" s="136" t="s">
        <v>4</v>
      </c>
      <c r="B4" s="136"/>
      <c r="C4" s="136" t="s">
        <v>5</v>
      </c>
      <c r="D4" s="136"/>
      <c r="E4" s="136"/>
      <c r="F4" s="136"/>
    </row>
    <row r="5" ht="20" customHeight="1" spans="1:6">
      <c r="A5" s="136" t="s">
        <v>6</v>
      </c>
      <c r="B5" s="137" t="s">
        <v>7</v>
      </c>
      <c r="C5" s="136" t="s">
        <v>8</v>
      </c>
      <c r="D5" s="136" t="s">
        <v>7</v>
      </c>
      <c r="E5" s="136" t="s">
        <v>9</v>
      </c>
      <c r="F5" s="136" t="s">
        <v>7</v>
      </c>
    </row>
    <row r="6" ht="20" customHeight="1" spans="1:6">
      <c r="A6" s="138" t="s">
        <v>10</v>
      </c>
      <c r="B6" s="139">
        <f>SUM(B7,B8,B9)</f>
        <v>1259.215271</v>
      </c>
      <c r="C6" s="140" t="str">
        <f>IF(ISBLANK('[1]主表3-2支出预算'!A8)," ",'[1]主表3-2支出预算'!A8)</f>
        <v>人员类</v>
      </c>
      <c r="D6" s="140">
        <f>IF(ISBLANK('[1]主表3-2支出预算'!B8)," ",'[1]主表3-2支出预算'!B8)</f>
        <v>883.887671</v>
      </c>
      <c r="E6" s="140" t="str">
        <f>IF(ISBLANK('[1]主表3-1支出分功能科目明细表'!D8)," ",'[1]主表3-1支出分功能科目明细表'!D8)</f>
        <v>教育支出</v>
      </c>
      <c r="F6" s="140">
        <f>IF(ISBLANK('[1]主表3-1支出分功能科目明细表'!E8)," ",'[1]主表3-1支出分功能科目明细表'!E8)</f>
        <v>1028.5208</v>
      </c>
    </row>
    <row r="7" ht="20" customHeight="1" spans="1:6">
      <c r="A7" s="141" t="s">
        <v>11</v>
      </c>
      <c r="B7" s="139">
        <v>1259.215271</v>
      </c>
      <c r="C7" s="140" t="str">
        <f>IF(ISBLANK('[1]主表3-2支出预算'!A9)," ",'[1]主表3-2支出预算'!A9)</f>
        <v>　工资福利支出</v>
      </c>
      <c r="D7" s="140">
        <f>IF(ISBLANK('[1]主表3-2支出预算'!B9)," ",'[1]主表3-2支出预算'!B9)</f>
        <v>864.648671</v>
      </c>
      <c r="E7" s="140" t="str">
        <f>IF(ISBLANK('[1]主表3-1支出分功能科目明细表'!D9)," ",'[1]主表3-1支出分功能科目明细表'!D9)</f>
        <v>　进修及培训</v>
      </c>
      <c r="F7" s="140">
        <f>IF(ISBLANK('[1]主表3-1支出分功能科目明细表'!E9)," ",'[1]主表3-1支出分功能科目明细表'!E9)</f>
        <v>1028.5208</v>
      </c>
    </row>
    <row r="8" ht="20" customHeight="1" spans="1:6">
      <c r="A8" s="141" t="s">
        <v>12</v>
      </c>
      <c r="B8" s="142"/>
      <c r="C8" s="140" t="str">
        <f>IF(ISBLANK('[1]主表3-2支出预算'!A10)," ",'[1]主表3-2支出预算'!A10)</f>
        <v>　　基本工资</v>
      </c>
      <c r="D8" s="140">
        <f>IF(ISBLANK('[1]主表3-2支出预算'!B10)," ",'[1]主表3-2支出预算'!B10)</f>
        <v>229.0808</v>
      </c>
      <c r="E8" s="140" t="str">
        <f>IF(ISBLANK('[1]主表3-1支出分功能科目明细表'!D10)," ",'[1]主表3-1支出分功能科目明细表'!D10)</f>
        <v>　　干部教育</v>
      </c>
      <c r="F8" s="140">
        <f>IF(ISBLANK('[1]主表3-1支出分功能科目明细表'!E10)," ",'[1]主表3-1支出分功能科目明细表'!E10)</f>
        <v>728.5208</v>
      </c>
    </row>
    <row r="9" ht="20" customHeight="1" spans="1:6">
      <c r="A9" s="141" t="s">
        <v>13</v>
      </c>
      <c r="B9" s="142"/>
      <c r="C9" s="140" t="str">
        <f>IF(ISBLANK('[1]主表3-2支出预算'!A11)," ",'[1]主表3-2支出预算'!A11)</f>
        <v>　　津贴补贴</v>
      </c>
      <c r="D9" s="140">
        <f>IF(ISBLANK('[1]主表3-2支出预算'!B11)," ",'[1]主表3-2支出预算'!B11)</f>
        <v>83.616</v>
      </c>
      <c r="E9" s="140" t="str">
        <f>IF(ISBLANK('[1]主表3-1支出分功能科目明细表'!D11)," ",'[1]主表3-1支出分功能科目明细表'!D11)</f>
        <v>　　培训支出</v>
      </c>
      <c r="F9" s="140">
        <f>IF(ISBLANK('[1]主表3-1支出分功能科目明细表'!E11)," ",'[1]主表3-1支出分功能科目明细表'!E11)</f>
        <v>300</v>
      </c>
    </row>
    <row r="10" ht="20" customHeight="1" spans="1:6">
      <c r="A10" s="138" t="s">
        <v>14</v>
      </c>
      <c r="B10" s="139"/>
      <c r="C10" s="140" t="str">
        <f>IF(ISBLANK('[1]主表3-2支出预算'!A12)," ",'[1]主表3-2支出预算'!A12)</f>
        <v>　　奖金</v>
      </c>
      <c r="D10" s="140">
        <f>IF(ISBLANK('[1]主表3-2支出预算'!B12)," ",'[1]主表3-2支出预算'!B12)</f>
        <v>216.3718</v>
      </c>
      <c r="E10" s="140" t="str">
        <f>IF(ISBLANK('[1]主表3-1支出分功能科目明细表'!D12)," ",'[1]主表3-1支出分功能科目明细表'!D12)</f>
        <v>社会保障和就业支出</v>
      </c>
      <c r="F10" s="140">
        <f>IF(ISBLANK('[1]主表3-1支出分功能科目明细表'!E12)," ",'[1]主表3-1支出分功能科目明细表'!E12)</f>
        <v>108.647802</v>
      </c>
    </row>
    <row r="11" ht="20" customHeight="1" spans="1:6">
      <c r="A11" s="141" t="s">
        <v>15</v>
      </c>
      <c r="B11" s="139"/>
      <c r="C11" s="140" t="str">
        <f>IF(ISBLANK('[1]主表3-2支出预算'!A13)," ",'[1]主表3-2支出预算'!A13)</f>
        <v>　　绩效工资</v>
      </c>
      <c r="D11" s="140">
        <f>IF(ISBLANK('[1]主表3-2支出预算'!B13)," ",'[1]主表3-2支出预算'!B13)</f>
        <v>54.2556</v>
      </c>
      <c r="E11" s="140" t="str">
        <f>IF(ISBLANK('[1]主表3-1支出分功能科目明细表'!D13)," ",'[1]主表3-1支出分功能科目明细表'!D13)</f>
        <v>　行政事业单位养老支出</v>
      </c>
      <c r="F11" s="140">
        <f>IF(ISBLANK('[1]主表3-1支出分功能科目明细表'!E13)," ",'[1]主表3-1支出分功能科目明细表'!E13)</f>
        <v>108.647802</v>
      </c>
    </row>
    <row r="12" ht="20" customHeight="1" spans="1:6">
      <c r="A12" s="141" t="s">
        <v>16</v>
      </c>
      <c r="B12" s="139"/>
      <c r="C12" s="140" t="str">
        <f>IF(ISBLANK('[1]主表3-2支出预算'!A14)," ",'[1]主表3-2支出预算'!A14)</f>
        <v>　　机关事业单位基本养老保险缴费</v>
      </c>
      <c r="D12" s="140">
        <f>IF(ISBLANK('[1]主表3-2支出预算'!B14)," ",'[1]主表3-2支出预算'!B14)</f>
        <v>72.431868</v>
      </c>
      <c r="E12" s="140" t="str">
        <f>IF(ISBLANK('[1]主表3-1支出分功能科目明细表'!D14)," ",'[1]主表3-1支出分功能科目明细表'!D14)</f>
        <v>　　机关事业单位基本养老保险缴费支出</v>
      </c>
      <c r="F12" s="140">
        <f>IF(ISBLANK('[1]主表3-1支出分功能科目明细表'!E14)," ",'[1]主表3-1支出分功能科目明细表'!E14)</f>
        <v>72.431868</v>
      </c>
    </row>
    <row r="13" ht="20" customHeight="1" spans="1:6">
      <c r="A13" s="141" t="s">
        <v>17</v>
      </c>
      <c r="B13" s="139"/>
      <c r="C13" s="140" t="str">
        <f>IF(ISBLANK('[1]主表3-2支出预算'!A15)," ",'[1]主表3-2支出预算'!A15)</f>
        <v>　　职业年金缴费</v>
      </c>
      <c r="D13" s="140">
        <f>IF(ISBLANK('[1]主表3-2支出预算'!B15)," ",'[1]主表3-2支出预算'!B15)</f>
        <v>36.215934</v>
      </c>
      <c r="E13" s="140" t="str">
        <f>IF(ISBLANK('[1]主表3-1支出分功能科目明细表'!D15)," ",'[1]主表3-1支出分功能科目明细表'!D15)</f>
        <v>　　机关事业单位职业年金缴费支出</v>
      </c>
      <c r="F13" s="140">
        <f>IF(ISBLANK('[1]主表3-1支出分功能科目明细表'!E15)," ",'[1]主表3-1支出分功能科目明细表'!E15)</f>
        <v>36.215934</v>
      </c>
    </row>
    <row r="14" ht="20" customHeight="1" spans="1:6">
      <c r="A14" s="141" t="s">
        <v>18</v>
      </c>
      <c r="B14" s="142"/>
      <c r="C14" s="140" t="str">
        <f>IF(ISBLANK('[1]主表3-2支出预算'!A16)," ",'[1]主表3-2支出预算'!A16)</f>
        <v>　　职工基本医疗保险缴费</v>
      </c>
      <c r="D14" s="140">
        <f>IF(ISBLANK('[1]主表3-2支出预算'!B16)," ",'[1]主表3-2支出预算'!B16)</f>
        <v>42.674028</v>
      </c>
      <c r="E14" s="140" t="str">
        <f>IF(ISBLANK('[1]主表3-1支出分功能科目明细表'!D16)," ",'[1]主表3-1支出分功能科目明细表'!D16)</f>
        <v>卫生健康支出</v>
      </c>
      <c r="F14" s="140">
        <f>IF(ISBLANK('[1]主表3-1支出分功能科目明细表'!E16)," ",'[1]主表3-1支出分功能科目明细表'!E16)</f>
        <v>63.090936</v>
      </c>
    </row>
    <row r="15" ht="20" customHeight="1" spans="1:6">
      <c r="A15" s="141" t="s">
        <v>19</v>
      </c>
      <c r="B15" s="142"/>
      <c r="C15" s="140" t="str">
        <f>IF(ISBLANK('[1]主表3-2支出预算'!A17)," ",'[1]主表3-2支出预算'!A17)</f>
        <v>　　公务员医疗补助缴费</v>
      </c>
      <c r="D15" s="140">
        <f>IF(ISBLANK('[1]主表3-2支出预算'!B17)," ",'[1]主表3-2支出预算'!B17)</f>
        <v>19.695708</v>
      </c>
      <c r="E15" s="140" t="str">
        <f>IF(ISBLANK('[1]主表3-1支出分功能科目明细表'!D17)," ",'[1]主表3-1支出分功能科目明细表'!D17)</f>
        <v>　行政事业单位医疗</v>
      </c>
      <c r="F15" s="140">
        <f>IF(ISBLANK('[1]主表3-1支出分功能科目明细表'!E17)," ",'[1]主表3-1支出分功能科目明细表'!E17)</f>
        <v>63.090936</v>
      </c>
    </row>
    <row r="16" ht="20" customHeight="1" spans="1:6">
      <c r="A16" s="138"/>
      <c r="B16" s="142"/>
      <c r="C16" s="140" t="str">
        <f>IF(ISBLANK('[1]主表3-2支出预算'!A18)," ",'[1]主表3-2支出预算'!A18)</f>
        <v>　　其他社会保障缴费</v>
      </c>
      <c r="D16" s="140">
        <f>IF(ISBLANK('[1]主表3-2支出预算'!B18)," ",'[1]主表3-2支出预算'!B18)</f>
        <v>0.7212</v>
      </c>
      <c r="E16" s="140" t="str">
        <f>IF(ISBLANK('[1]主表3-1支出分功能科目明细表'!D18)," ",'[1]主表3-1支出分功能科目明细表'!D18)</f>
        <v>　　事业单位医疗</v>
      </c>
      <c r="F16" s="140">
        <f>IF(ISBLANK('[1]主表3-1支出分功能科目明细表'!E18)," ",'[1]主表3-1支出分功能科目明细表'!E18)</f>
        <v>42.674028</v>
      </c>
    </row>
    <row r="17" ht="20" customHeight="1" spans="1:6">
      <c r="A17" s="138"/>
      <c r="B17" s="142"/>
      <c r="C17" s="140" t="str">
        <f>IF(ISBLANK('[1]主表3-2支出预算'!A19)," ",'[1]主表3-2支出预算'!A19)</f>
        <v>　　住房公积金</v>
      </c>
      <c r="D17" s="140">
        <f>IF(ISBLANK('[1]主表3-2支出预算'!B19)," ",'[1]主表3-2支出预算'!B19)</f>
        <v>58.955733</v>
      </c>
      <c r="E17" s="140" t="str">
        <f>IF(ISBLANK('[1]主表3-1支出分功能科目明细表'!D19)," ",'[1]主表3-1支出分功能科目明细表'!D19)</f>
        <v>　　公务员医疗补助</v>
      </c>
      <c r="F17" s="140">
        <f>IF(ISBLANK('[1]主表3-1支出分功能科目明细表'!E19)," ",'[1]主表3-1支出分功能科目明细表'!E19)</f>
        <v>19.695708</v>
      </c>
    </row>
    <row r="18" ht="20" customHeight="1" spans="1:6">
      <c r="A18" s="138"/>
      <c r="B18" s="142"/>
      <c r="C18" s="140" t="str">
        <f>IF(ISBLANK('[1]主表3-2支出预算'!A20)," ",'[1]主表3-2支出预算'!A20)</f>
        <v>　　其他工资福利支出</v>
      </c>
      <c r="D18" s="140">
        <f>IF(ISBLANK('[1]主表3-2支出预算'!B20)," ",'[1]主表3-2支出预算'!B20)</f>
        <v>50.63</v>
      </c>
      <c r="E18" s="140" t="str">
        <f>IF(ISBLANK('[1]主表3-1支出分功能科目明细表'!D20)," ",'[1]主表3-1支出分功能科目明细表'!D20)</f>
        <v>　　其他行政事业单位医疗支出</v>
      </c>
      <c r="F18" s="140">
        <f>IF(ISBLANK('[1]主表3-1支出分功能科目明细表'!E20)," ",'[1]主表3-1支出分功能科目明细表'!E20)</f>
        <v>0.7212</v>
      </c>
    </row>
    <row r="19" ht="20" customHeight="1" spans="1:6">
      <c r="A19" s="138"/>
      <c r="B19" s="142"/>
      <c r="C19" s="140" t="str">
        <f>IF(ISBLANK('[1]主表3-2支出预算'!A21)," ",'[1]主表3-2支出预算'!A21)</f>
        <v>　对个人和家庭的补助</v>
      </c>
      <c r="D19" s="140">
        <f>IF(ISBLANK('[1]主表3-2支出预算'!B21)," ",'[1]主表3-2支出预算'!B21)</f>
        <v>19.239</v>
      </c>
      <c r="E19" s="140" t="str">
        <f>IF(ISBLANK('[1]主表3-1支出分功能科目明细表'!D21)," ",'[1]主表3-1支出分功能科目明细表'!D21)</f>
        <v>住房保障支出</v>
      </c>
      <c r="F19" s="140">
        <f>IF(ISBLANK('[1]主表3-1支出分功能科目明细表'!E21)," ",'[1]主表3-1支出分功能科目明细表'!E21)</f>
        <v>58.955733</v>
      </c>
    </row>
    <row r="20" ht="20" customHeight="1" spans="1:6">
      <c r="A20" s="138"/>
      <c r="B20" s="142"/>
      <c r="C20" s="140" t="str">
        <f>IF(ISBLANK('[1]主表3-2支出预算'!A22)," ",'[1]主表3-2支出预算'!A22)</f>
        <v>　　离休费</v>
      </c>
      <c r="D20" s="140">
        <f>IF(ISBLANK('[1]主表3-2支出预算'!B22)," ",'[1]主表3-2支出预算'!B22)</f>
        <v>12.0132</v>
      </c>
      <c r="E20" s="140" t="str">
        <f>IF(ISBLANK('[1]主表3-1支出分功能科目明细表'!D22)," ",'[1]主表3-1支出分功能科目明细表'!D22)</f>
        <v>　住房改革支出</v>
      </c>
      <c r="F20" s="140">
        <f>IF(ISBLANK('[1]主表3-1支出分功能科目明细表'!E22)," ",'[1]主表3-1支出分功能科目明细表'!E22)</f>
        <v>58.955733</v>
      </c>
    </row>
    <row r="21" ht="20" customHeight="1" spans="1:6">
      <c r="A21" s="138"/>
      <c r="B21" s="142"/>
      <c r="C21" s="140" t="str">
        <f>IF(ISBLANK('[1]主表3-2支出预算'!A23)," ",'[1]主表3-2支出预算'!A23)</f>
        <v>　　生活补助</v>
      </c>
      <c r="D21" s="140">
        <f>IF(ISBLANK('[1]主表3-2支出预算'!B23)," ",'[1]主表3-2支出预算'!B23)</f>
        <v>1.1208</v>
      </c>
      <c r="E21" s="140" t="str">
        <f>IF(ISBLANK('[1]主表3-1支出分功能科目明细表'!D23)," ",'[1]主表3-1支出分功能科目明细表'!D23)</f>
        <v>　　住房公积金</v>
      </c>
      <c r="F21" s="140">
        <f>IF(ISBLANK('[1]主表3-1支出分功能科目明细表'!E23)," ",'[1]主表3-1支出分功能科目明细表'!E23)</f>
        <v>58.955733</v>
      </c>
    </row>
    <row r="22" ht="20" customHeight="1" spans="1:6">
      <c r="A22" s="138"/>
      <c r="B22" s="142"/>
      <c r="C22" s="140" t="str">
        <f>IF(ISBLANK('[1]主表3-2支出预算'!A24)," ",'[1]主表3-2支出预算'!A24)</f>
        <v>　　医疗费补助</v>
      </c>
      <c r="D22" s="140">
        <f>IF(ISBLANK('[1]主表3-2支出预算'!B24)," ",'[1]主表3-2支出预算'!B24)</f>
        <v>3.705</v>
      </c>
      <c r="E22" s="140" t="str">
        <f>IF(ISBLANK('[1]主表3-1支出分功能科目明细表'!D24)," ",'[1]主表3-1支出分功能科目明细表'!D24)</f>
        <v> </v>
      </c>
      <c r="F22" s="140" t="str">
        <f>IF(ISBLANK('[1]主表3-1支出分功能科目明细表'!E24)," ",'[1]主表3-1支出分功能科目明细表'!E24)</f>
        <v> </v>
      </c>
    </row>
    <row r="23" ht="20" customHeight="1" spans="1:6">
      <c r="A23" s="138"/>
      <c r="B23" s="142"/>
      <c r="C23" s="140" t="str">
        <f>IF(ISBLANK('[1]主表3-2支出预算'!A25)," ",'[1]主表3-2支出预算'!A25)</f>
        <v>　　奖励金</v>
      </c>
      <c r="D23" s="140">
        <f>IF(ISBLANK('[1]主表3-2支出预算'!B25)," ",'[1]主表3-2支出预算'!B25)</f>
        <v>2.4</v>
      </c>
      <c r="E23" s="140" t="str">
        <f>IF(ISBLANK('[1]主表3-1支出分功能科目明细表'!D25)," ",'[1]主表3-1支出分功能科目明细表'!D25)</f>
        <v> </v>
      </c>
      <c r="F23" s="140" t="str">
        <f>IF(ISBLANK('[1]主表3-1支出分功能科目明细表'!E25)," ",'[1]主表3-1支出分功能科目明细表'!E25)</f>
        <v> </v>
      </c>
    </row>
    <row r="24" ht="20" customHeight="1" spans="1:6">
      <c r="A24" s="138"/>
      <c r="B24" s="142"/>
      <c r="C24" s="140" t="str">
        <f>IF(ISBLANK('[1]主表3-2支出预算'!A26)," ",'[1]主表3-2支出预算'!A26)</f>
        <v>公用经费</v>
      </c>
      <c r="D24" s="140">
        <f>IF(ISBLANK('[1]主表3-2支出预算'!B26)," ",'[1]主表3-2支出预算'!B26)</f>
        <v>75.3276</v>
      </c>
      <c r="E24" s="140" t="str">
        <f>IF(ISBLANK('[1]主表3-1支出分功能科目明细表'!D26)," ",'[1]主表3-1支出分功能科目明细表'!D26)</f>
        <v> </v>
      </c>
      <c r="F24" s="140" t="str">
        <f>IF(ISBLANK('[1]主表3-1支出分功能科目明细表'!E26)," ",'[1]主表3-1支出分功能科目明细表'!E26)</f>
        <v> </v>
      </c>
    </row>
    <row r="25" ht="20" customHeight="1" spans="1:6">
      <c r="A25" s="138"/>
      <c r="B25" s="142"/>
      <c r="C25" s="140" t="str">
        <f>IF(ISBLANK('[1]主表3-2支出预算'!A27)," ",'[1]主表3-2支出预算'!A27)</f>
        <v>　商品和服务支出</v>
      </c>
      <c r="D25" s="140">
        <f>IF(ISBLANK('[1]主表3-2支出预算'!B27)," ",'[1]主表3-2支出预算'!B27)</f>
        <v>75.3276</v>
      </c>
      <c r="E25" s="140" t="str">
        <f>IF(ISBLANK('[1]主表3-1支出分功能科目明细表'!D27)," ",'[1]主表3-1支出分功能科目明细表'!D27)</f>
        <v> </v>
      </c>
      <c r="F25" s="140" t="str">
        <f>IF(ISBLANK('[1]主表3-1支出分功能科目明细表'!E27)," ",'[1]主表3-1支出分功能科目明细表'!E27)</f>
        <v> </v>
      </c>
    </row>
    <row r="26" ht="20" customHeight="1" spans="1:6">
      <c r="A26" s="138"/>
      <c r="B26" s="142"/>
      <c r="C26" s="140" t="str">
        <f>IF(ISBLANK('[1]主表3-2支出预算'!A28)," ",'[1]主表3-2支出预算'!A28)</f>
        <v>　　办公费</v>
      </c>
      <c r="D26" s="140">
        <f>IF(ISBLANK('[1]主表3-2支出预算'!B28)," ",'[1]主表3-2支出预算'!B28)</f>
        <v>9</v>
      </c>
      <c r="E26" s="140" t="str">
        <f>IF(ISBLANK('[1]主表3-1支出分功能科目明细表'!D28)," ",'[1]主表3-1支出分功能科目明细表'!D28)</f>
        <v> </v>
      </c>
      <c r="F26" s="140" t="str">
        <f>IF(ISBLANK('[1]主表3-1支出分功能科目明细表'!E28)," ",'[1]主表3-1支出分功能科目明细表'!E28)</f>
        <v> </v>
      </c>
    </row>
    <row r="27" ht="20" customHeight="1" spans="1:6">
      <c r="A27" s="138"/>
      <c r="B27" s="142"/>
      <c r="C27" s="140" t="str">
        <f>IF(ISBLANK('[1]主表3-2支出预算'!A29)," ",'[1]主表3-2支出预算'!A29)</f>
        <v>　　水费</v>
      </c>
      <c r="D27" s="140">
        <f>IF(ISBLANK('[1]主表3-2支出预算'!B29)," ",'[1]主表3-2支出预算'!B29)</f>
        <v>3</v>
      </c>
      <c r="E27" s="140" t="str">
        <f>IF(ISBLANK('[1]主表3-1支出分功能科目明细表'!D29)," ",'[1]主表3-1支出分功能科目明细表'!D29)</f>
        <v> </v>
      </c>
      <c r="F27" s="140" t="str">
        <f>IF(ISBLANK('[1]主表3-1支出分功能科目明细表'!E29)," ",'[1]主表3-1支出分功能科目明细表'!E29)</f>
        <v> </v>
      </c>
    </row>
    <row r="28" ht="20" customHeight="1" spans="1:6">
      <c r="A28" s="138"/>
      <c r="B28" s="142"/>
      <c r="C28" s="140" t="str">
        <f>IF(ISBLANK('[1]主表3-2支出预算'!A30)," ",'[1]主表3-2支出预算'!A30)</f>
        <v>　　电费</v>
      </c>
      <c r="D28" s="140">
        <f>IF(ISBLANK('[1]主表3-2支出预算'!B30)," ",'[1]主表3-2支出预算'!B30)</f>
        <v>9</v>
      </c>
      <c r="E28" s="140" t="str">
        <f>IF(ISBLANK('[1]主表3-1支出分功能科目明细表'!D30)," ",'[1]主表3-1支出分功能科目明细表'!D30)</f>
        <v> </v>
      </c>
      <c r="F28" s="140" t="str">
        <f>IF(ISBLANK('[1]主表3-1支出分功能科目明细表'!E30)," ",'[1]主表3-1支出分功能科目明细表'!E30)</f>
        <v> </v>
      </c>
    </row>
    <row r="29" ht="20" customHeight="1" spans="1:6">
      <c r="A29" s="138"/>
      <c r="B29" s="142"/>
      <c r="C29" s="140" t="str">
        <f>IF(ISBLANK('[1]主表3-2支出预算'!A31)," ",'[1]主表3-2支出预算'!A31)</f>
        <v>　　邮电费</v>
      </c>
      <c r="D29" s="140">
        <f>IF(ISBLANK('[1]主表3-2支出预算'!B31)," ",'[1]主表3-2支出预算'!B31)</f>
        <v>3</v>
      </c>
      <c r="E29" s="140" t="str">
        <f>IF(ISBLANK('[1]主表3-1支出分功能科目明细表'!D31)," ",'[1]主表3-1支出分功能科目明细表'!D31)</f>
        <v> </v>
      </c>
      <c r="F29" s="140" t="str">
        <f>IF(ISBLANK('[1]主表3-1支出分功能科目明细表'!E31)," ",'[1]主表3-1支出分功能科目明细表'!E31)</f>
        <v> </v>
      </c>
    </row>
    <row r="30" ht="20" customHeight="1" spans="1:6">
      <c r="A30" s="138"/>
      <c r="B30" s="142"/>
      <c r="C30" s="140" t="str">
        <f>IF(ISBLANK('[1]主表3-2支出预算'!A32)," ",'[1]主表3-2支出预算'!A32)</f>
        <v>　　差旅费</v>
      </c>
      <c r="D30" s="140">
        <f>IF(ISBLANK('[1]主表3-2支出预算'!B32)," ",'[1]主表3-2支出预算'!B32)</f>
        <v>2</v>
      </c>
      <c r="E30" s="140" t="str">
        <f>IF(ISBLANK('[1]主表3-1支出分功能科目明细表'!D32)," ",'[1]主表3-1支出分功能科目明细表'!D32)</f>
        <v> </v>
      </c>
      <c r="F30" s="140" t="str">
        <f>IF(ISBLANK('[1]主表3-1支出分功能科目明细表'!E32)," ",'[1]主表3-1支出分功能科目明细表'!E32)</f>
        <v> </v>
      </c>
    </row>
    <row r="31" ht="20" customHeight="1" spans="1:6">
      <c r="A31" s="138"/>
      <c r="B31" s="142"/>
      <c r="C31" s="140" t="str">
        <f>IF(ISBLANK('[1]主表3-2支出预算'!A33)," ",'[1]主表3-2支出预算'!A33)</f>
        <v>　　维修（护）费</v>
      </c>
      <c r="D31" s="140">
        <f>IF(ISBLANK('[1]主表3-2支出预算'!B33)," ",'[1]主表3-2支出预算'!B33)</f>
        <v>8</v>
      </c>
      <c r="E31" s="140" t="str">
        <f>IF(ISBLANK('[1]主表3-1支出分功能科目明细表'!D33)," ",'[1]主表3-1支出分功能科目明细表'!D33)</f>
        <v> </v>
      </c>
      <c r="F31" s="140" t="str">
        <f>IF(ISBLANK('[1]主表3-1支出分功能科目明细表'!E33)," ",'[1]主表3-1支出分功能科目明细表'!E33)</f>
        <v> </v>
      </c>
    </row>
    <row r="32" ht="20" customHeight="1" spans="1:6">
      <c r="A32" s="138"/>
      <c r="B32" s="142"/>
      <c r="C32" s="140" t="str">
        <f>IF(ISBLANK('[1]主表3-2支出预算'!A34)," ",'[1]主表3-2支出预算'!A34)</f>
        <v>　　公务接待费</v>
      </c>
      <c r="D32" s="140">
        <f>IF(ISBLANK('[1]主表3-2支出预算'!B34)," ",'[1]主表3-2支出预算'!B34)</f>
        <v>8</v>
      </c>
      <c r="E32" s="140" t="str">
        <f>IF(ISBLANK('[1]主表3-1支出分功能科目明细表'!D34)," ",'[1]主表3-1支出分功能科目明细表'!D34)</f>
        <v> </v>
      </c>
      <c r="F32" s="140" t="str">
        <f>IF(ISBLANK('[1]主表3-1支出分功能科目明细表'!E34)," ",'[1]主表3-1支出分功能科目明细表'!E34)</f>
        <v> </v>
      </c>
    </row>
    <row r="33" ht="20" customHeight="1" spans="1:6">
      <c r="A33" s="138"/>
      <c r="B33" s="142"/>
      <c r="C33" s="140" t="str">
        <f>IF(ISBLANK('[1]主表3-2支出预算'!A35)," ",'[1]主表3-2支出预算'!A35)</f>
        <v>　　工会经费</v>
      </c>
      <c r="D33" s="140">
        <f>IF(ISBLANK('[1]主表3-2支出预算'!B35)," ",'[1]主表3-2支出预算'!B35)</f>
        <v>10</v>
      </c>
      <c r="E33" s="140" t="str">
        <f>IF(ISBLANK('[1]主表3-1支出分功能科目明细表'!D35)," ",'[1]主表3-1支出分功能科目明细表'!D35)</f>
        <v> </v>
      </c>
      <c r="F33" s="140" t="str">
        <f>IF(ISBLANK('[1]主表3-1支出分功能科目明细表'!E35)," ",'[1]主表3-1支出分功能科目明细表'!E35)</f>
        <v> </v>
      </c>
    </row>
    <row r="34" ht="20" customHeight="1" spans="1:6">
      <c r="A34" s="138"/>
      <c r="B34" s="142"/>
      <c r="C34" s="140" t="str">
        <f>IF(ISBLANK('[1]主表3-2支出预算'!A36)," ",'[1]主表3-2支出预算'!A36)</f>
        <v>　　其他交通费用</v>
      </c>
      <c r="D34" s="140">
        <f>IF(ISBLANK('[1]主表3-2支出预算'!B36)," ",'[1]主表3-2支出预算'!B36)</f>
        <v>22.5</v>
      </c>
      <c r="E34" s="140" t="str">
        <f>IF(ISBLANK('[1]主表3-1支出分功能科目明细表'!D36)," ",'[1]主表3-1支出分功能科目明细表'!D36)</f>
        <v> </v>
      </c>
      <c r="F34" s="140" t="str">
        <f>IF(ISBLANK('[1]主表3-1支出分功能科目明细表'!E36)," ",'[1]主表3-1支出分功能科目明细表'!E36)</f>
        <v> </v>
      </c>
    </row>
    <row r="35" ht="20" customHeight="1" spans="1:6">
      <c r="A35" s="138"/>
      <c r="B35" s="142"/>
      <c r="C35" s="140" t="str">
        <f>IF(ISBLANK('[1]主表3-2支出预算'!A37)," ",'[1]主表3-2支出预算'!A37)</f>
        <v>　　其他商品和服务支出</v>
      </c>
      <c r="D35" s="140">
        <f>IF(ISBLANK('[1]主表3-2支出预算'!B37)," ",'[1]主表3-2支出预算'!B37)</f>
        <v>0.8276</v>
      </c>
      <c r="E35" s="140" t="str">
        <f>IF(ISBLANK('[1]主表3-1支出分功能科目明细表'!D37)," ",'[1]主表3-1支出分功能科目明细表'!D37)</f>
        <v> </v>
      </c>
      <c r="F35" s="140" t="str">
        <f>IF(ISBLANK('[1]主表3-1支出分功能科目明细表'!E37)," ",'[1]主表3-1支出分功能科目明细表'!E37)</f>
        <v> </v>
      </c>
    </row>
    <row r="36" ht="20" customHeight="1" spans="1:6">
      <c r="A36" s="138"/>
      <c r="B36" s="142"/>
      <c r="C36" s="140" t="str">
        <f>IF(ISBLANK('[1]主表3-2支出预算'!A38)," ",'[1]主表3-2支出预算'!A38)</f>
        <v>特定目标类</v>
      </c>
      <c r="D36" s="140">
        <f>IF(ISBLANK('[1]主表3-2支出预算'!B38)," ",'[1]主表3-2支出预算'!B38)</f>
        <v>300</v>
      </c>
      <c r="E36" s="140" t="str">
        <f>IF(ISBLANK('[1]主表3-1支出分功能科目明细表'!D38)," ",'[1]主表3-1支出分功能科目明细表'!D38)</f>
        <v> </v>
      </c>
      <c r="F36" s="140" t="str">
        <f>IF(ISBLANK('[1]主表3-1支出分功能科目明细表'!E38)," ",'[1]主表3-1支出分功能科目明细表'!E38)</f>
        <v> </v>
      </c>
    </row>
    <row r="37" ht="20" customHeight="1" spans="1:6">
      <c r="A37" s="138"/>
      <c r="B37" s="142"/>
      <c r="C37" s="140" t="str">
        <f>IF(ISBLANK('[1]主表3-2支出预算'!A39)," ",'[1]主表3-2支出预算'!A39)</f>
        <v>　商品和服务支出</v>
      </c>
      <c r="D37" s="140">
        <f>IF(ISBLANK('[1]主表3-2支出预算'!B39)," ",'[1]主表3-2支出预算'!B39)</f>
        <v>265</v>
      </c>
      <c r="E37" s="140" t="str">
        <f>IF(ISBLANK('[1]主表3-1支出分功能科目明细表'!D39)," ",'[1]主表3-1支出分功能科目明细表'!D39)</f>
        <v> </v>
      </c>
      <c r="F37" s="140" t="str">
        <f>IF(ISBLANK('[1]主表3-1支出分功能科目明细表'!E39)," ",'[1]主表3-1支出分功能科目明细表'!E39)</f>
        <v> </v>
      </c>
    </row>
    <row r="38" ht="20" customHeight="1" spans="1:6">
      <c r="A38" s="138"/>
      <c r="B38" s="142"/>
      <c r="C38" s="140" t="str">
        <f>IF(ISBLANK('[1]主表3-2支出预算'!A40)," ",'[1]主表3-2支出预算'!A40)</f>
        <v>　　办公费</v>
      </c>
      <c r="D38" s="140">
        <f>IF(ISBLANK('[1]主表3-2支出预算'!B40)," ",'[1]主表3-2支出预算'!B40)</f>
        <v>10</v>
      </c>
      <c r="E38" s="140" t="str">
        <f>IF(ISBLANK('[1]主表3-1支出分功能科目明细表'!D40)," ",'[1]主表3-1支出分功能科目明细表'!D40)</f>
        <v> </v>
      </c>
      <c r="F38" s="140" t="str">
        <f>IF(ISBLANK('[1]主表3-1支出分功能科目明细表'!E40)," ",'[1]主表3-1支出分功能科目明细表'!E40)</f>
        <v> </v>
      </c>
    </row>
    <row r="39" ht="20" customHeight="1" spans="1:6">
      <c r="A39" s="138"/>
      <c r="B39" s="142"/>
      <c r="C39" s="140" t="str">
        <f>IF(ISBLANK('[1]主表3-2支出预算'!A41)," ",'[1]主表3-2支出预算'!A41)</f>
        <v>　　印刷费</v>
      </c>
      <c r="D39" s="140">
        <f>IF(ISBLANK('[1]主表3-2支出预算'!B41)," ",'[1]主表3-2支出预算'!B41)</f>
        <v>10</v>
      </c>
      <c r="E39" s="140" t="str">
        <f>IF(ISBLANK('[1]主表3-1支出分功能科目明细表'!D41)," ",'[1]主表3-1支出分功能科目明细表'!D41)</f>
        <v> </v>
      </c>
      <c r="F39" s="140" t="str">
        <f>IF(ISBLANK('[1]主表3-1支出分功能科目明细表'!E41)," ",'[1]主表3-1支出分功能科目明细表'!E41)</f>
        <v> </v>
      </c>
    </row>
    <row r="40" ht="20" customHeight="1" spans="1:6">
      <c r="A40" s="138"/>
      <c r="B40" s="142"/>
      <c r="C40" s="140" t="str">
        <f>IF(ISBLANK('[1]主表3-2支出预算'!A42)," ",'[1]主表3-2支出预算'!A42)</f>
        <v>　　电费</v>
      </c>
      <c r="D40" s="140">
        <f>IF(ISBLANK('[1]主表3-2支出预算'!B42)," ",'[1]主表3-2支出预算'!B42)</f>
        <v>5</v>
      </c>
      <c r="E40" s="140" t="str">
        <f>IF(ISBLANK('[1]主表3-1支出分功能科目明细表'!D42)," ",'[1]主表3-1支出分功能科目明细表'!D42)</f>
        <v> </v>
      </c>
      <c r="F40" s="140" t="str">
        <f>IF(ISBLANK('[1]主表3-1支出分功能科目明细表'!E42)," ",'[1]主表3-1支出分功能科目明细表'!E42)</f>
        <v> </v>
      </c>
    </row>
    <row r="41" ht="20" customHeight="1" spans="1:6">
      <c r="A41" s="138"/>
      <c r="B41" s="142"/>
      <c r="C41" s="140" t="str">
        <f>IF(ISBLANK('[1]主表3-2支出预算'!A43)," ",'[1]主表3-2支出预算'!A43)</f>
        <v>　　维修（护）费</v>
      </c>
      <c r="D41" s="140">
        <f>IF(ISBLANK('[1]主表3-2支出预算'!B43)," ",'[1]主表3-2支出预算'!B43)</f>
        <v>20</v>
      </c>
      <c r="E41" s="140" t="str">
        <f>IF(ISBLANK('[1]主表3-1支出分功能科目明细表'!D43)," ",'[1]主表3-1支出分功能科目明细表'!D43)</f>
        <v> </v>
      </c>
      <c r="F41" s="140" t="str">
        <f>IF(ISBLANK('[1]主表3-1支出分功能科目明细表'!E43)," ",'[1]主表3-1支出分功能科目明细表'!E43)</f>
        <v> </v>
      </c>
    </row>
    <row r="42" ht="20" customHeight="1" spans="1:6">
      <c r="A42" s="138"/>
      <c r="B42" s="142"/>
      <c r="C42" s="140" t="str">
        <f>IF(ISBLANK('[1]主表3-2支出预算'!A44)," ",'[1]主表3-2支出预算'!A44)</f>
        <v>　　培训费</v>
      </c>
      <c r="D42" s="140">
        <f>IF(ISBLANK('[1]主表3-2支出预算'!B44)," ",'[1]主表3-2支出预算'!B44)</f>
        <v>190</v>
      </c>
      <c r="E42" s="140" t="str">
        <f>IF(ISBLANK('[1]主表3-1支出分功能科目明细表'!D44)," ",'[1]主表3-1支出分功能科目明细表'!D44)</f>
        <v> </v>
      </c>
      <c r="F42" s="140" t="str">
        <f>IF(ISBLANK('[1]主表3-1支出分功能科目明细表'!E44)," ",'[1]主表3-1支出分功能科目明细表'!E44)</f>
        <v> </v>
      </c>
    </row>
    <row r="43" ht="20" customHeight="1" spans="1:6">
      <c r="A43" s="138"/>
      <c r="B43" s="142"/>
      <c r="C43" s="140" t="str">
        <f>IF(ISBLANK('[1]主表3-2支出预算'!A45)," ",'[1]主表3-2支出预算'!A45)</f>
        <v>　　劳务费</v>
      </c>
      <c r="D43" s="140">
        <f>IF(ISBLANK('[1]主表3-2支出预算'!B45)," ",'[1]主表3-2支出预算'!B45)</f>
        <v>30</v>
      </c>
      <c r="E43" s="140" t="str">
        <f>IF(ISBLANK('[1]主表3-1支出分功能科目明细表'!D45)," ",'[1]主表3-1支出分功能科目明细表'!D45)</f>
        <v> </v>
      </c>
      <c r="F43" s="140" t="str">
        <f>IF(ISBLANK('[1]主表3-1支出分功能科目明细表'!E45)," ",'[1]主表3-1支出分功能科目明细表'!E45)</f>
        <v> </v>
      </c>
    </row>
    <row r="44" ht="20" customHeight="1" spans="1:6">
      <c r="A44" s="138"/>
      <c r="B44" s="142"/>
      <c r="C44" s="140" t="str">
        <f>IF(ISBLANK('[1]主表3-2支出预算'!A46)," ",'[1]主表3-2支出预算'!A46)</f>
        <v>　资本性支出</v>
      </c>
      <c r="D44" s="140">
        <f>IF(ISBLANK('[1]主表3-2支出预算'!B46)," ",'[1]主表3-2支出预算'!B46)</f>
        <v>35</v>
      </c>
      <c r="E44" s="140" t="str">
        <f>IF(ISBLANK('[1]主表3-1支出分功能科目明细表'!D46)," ",'[1]主表3-1支出分功能科目明细表'!D46)</f>
        <v> </v>
      </c>
      <c r="F44" s="140" t="str">
        <f>IF(ISBLANK('[1]主表3-1支出分功能科目明细表'!E46)," ",'[1]主表3-1支出分功能科目明细表'!E46)</f>
        <v> </v>
      </c>
    </row>
    <row r="45" ht="20" customHeight="1" spans="1:6">
      <c r="A45" s="138"/>
      <c r="B45" s="142"/>
      <c r="C45" s="140" t="str">
        <f>IF(ISBLANK('[1]主表3-2支出预算'!A47)," ",'[1]主表3-2支出预算'!A47)</f>
        <v>　　其他资本性支出</v>
      </c>
      <c r="D45" s="140">
        <f>IF(ISBLANK('[1]主表3-2支出预算'!B47)," ",'[1]主表3-2支出预算'!B47)</f>
        <v>35</v>
      </c>
      <c r="E45" s="140" t="str">
        <f>IF(ISBLANK('[1]主表3-1支出分功能科目明细表'!D47)," ",'[1]主表3-1支出分功能科目明细表'!D47)</f>
        <v> </v>
      </c>
      <c r="F45" s="140" t="str">
        <f>IF(ISBLANK('[1]主表3-1支出分功能科目明细表'!E47)," ",'[1]主表3-1支出分功能科目明细表'!E47)</f>
        <v> </v>
      </c>
    </row>
    <row r="46" ht="20" customHeight="1" spans="1:6">
      <c r="A46" s="143" t="s">
        <v>20</v>
      </c>
      <c r="B46" s="142">
        <v>1259.215271</v>
      </c>
      <c r="C46" s="143" t="s">
        <v>21</v>
      </c>
      <c r="D46" s="144">
        <f>'[1]主表3-2支出预算'!B7</f>
        <v>1259.215271</v>
      </c>
      <c r="E46" s="143" t="s">
        <v>21</v>
      </c>
      <c r="F46" s="144">
        <f>'[1]主表3-1支出分功能科目明细表'!E7</f>
        <v>1259.215271</v>
      </c>
    </row>
    <row r="47" ht="20" customHeight="1" spans="1:6">
      <c r="A47" s="141" t="s">
        <v>22</v>
      </c>
      <c r="B47" s="142"/>
      <c r="C47" s="143"/>
      <c r="D47" s="144"/>
      <c r="E47" s="143"/>
      <c r="F47" s="144"/>
    </row>
    <row r="48" ht="20" customHeight="1" spans="1:6">
      <c r="A48" s="141" t="s">
        <v>23</v>
      </c>
      <c r="B48" s="142"/>
      <c r="C48" s="140"/>
      <c r="D48" s="142"/>
      <c r="E48" s="141"/>
      <c r="F48" s="144"/>
    </row>
    <row r="49" ht="20" customHeight="1" spans="1:6">
      <c r="A49" s="141" t="s">
        <v>24</v>
      </c>
      <c r="B49" s="142"/>
      <c r="C49" s="140"/>
      <c r="D49" s="144"/>
      <c r="E49" s="140"/>
      <c r="F49" s="144"/>
    </row>
    <row r="50" ht="20" customHeight="1" spans="1:6">
      <c r="A50" s="141" t="s">
        <v>25</v>
      </c>
      <c r="B50" s="142"/>
      <c r="C50" s="140"/>
      <c r="D50" s="144"/>
      <c r="E50" s="140"/>
      <c r="F50" s="144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F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topLeftCell="A13" workbookViewId="0">
      <selection activeCell="A14" sqref="A14:I14"/>
    </sheetView>
  </sheetViews>
  <sheetFormatPr defaultColWidth="8.61261261261261" defaultRowHeight="12.4"/>
  <cols>
    <col min="1" max="1" width="14.7477477477477" customWidth="1"/>
    <col min="4" max="4" width="15.4504504504505" customWidth="1"/>
    <col min="5" max="5" width="30.4234234234234" customWidth="1"/>
  </cols>
  <sheetData>
    <row r="1" ht="26" customHeight="1" spans="1:9">
      <c r="A1" s="20" t="s">
        <v>213</v>
      </c>
      <c r="B1" s="20"/>
      <c r="C1" s="20"/>
      <c r="D1" s="20"/>
      <c r="E1" s="20"/>
      <c r="F1" s="20"/>
      <c r="G1" s="20"/>
      <c r="H1" s="20"/>
      <c r="I1" s="20"/>
    </row>
    <row r="2" ht="22" customHeight="1" spans="1:9">
      <c r="A2" s="21" t="s">
        <v>214</v>
      </c>
      <c r="B2" s="22" t="s">
        <v>215</v>
      </c>
      <c r="C2" s="23"/>
      <c r="D2" s="23"/>
      <c r="E2" s="23"/>
      <c r="F2" s="23"/>
      <c r="G2" s="23"/>
      <c r="H2" s="23"/>
      <c r="I2" s="37"/>
    </row>
    <row r="3" ht="22" customHeight="1" spans="1:9">
      <c r="A3" s="21" t="s">
        <v>216</v>
      </c>
      <c r="B3" s="21" t="s">
        <v>217</v>
      </c>
      <c r="C3" s="21"/>
      <c r="D3" s="21"/>
      <c r="E3" s="21" t="s">
        <v>218</v>
      </c>
      <c r="F3" s="21">
        <v>18279856587</v>
      </c>
      <c r="G3" s="21"/>
      <c r="H3" s="21"/>
      <c r="I3" s="21"/>
    </row>
    <row r="4" ht="22" customHeight="1" spans="1:9">
      <c r="A4" s="21" t="s">
        <v>219</v>
      </c>
      <c r="B4" s="21"/>
      <c r="C4" s="21"/>
      <c r="D4" s="21"/>
      <c r="E4" s="21"/>
      <c r="F4" s="21"/>
      <c r="G4" s="21"/>
      <c r="H4" s="21"/>
      <c r="I4" s="21"/>
    </row>
    <row r="5" ht="22" customHeight="1" spans="1:9">
      <c r="A5" s="21" t="s">
        <v>220</v>
      </c>
      <c r="B5" s="21" t="s">
        <v>221</v>
      </c>
      <c r="C5" s="21"/>
      <c r="D5" s="21"/>
      <c r="E5" s="21" t="s">
        <v>222</v>
      </c>
      <c r="F5" s="21" t="s">
        <v>223</v>
      </c>
      <c r="G5" s="21"/>
      <c r="H5" s="21"/>
      <c r="I5" s="21"/>
    </row>
    <row r="6" ht="22" customHeight="1" spans="1:9">
      <c r="A6" s="21" t="s">
        <v>224</v>
      </c>
      <c r="B6" s="21" t="s">
        <v>225</v>
      </c>
      <c r="C6" s="21"/>
      <c r="D6" s="21"/>
      <c r="E6" s="21" t="s">
        <v>226</v>
      </c>
      <c r="F6" s="21">
        <v>61</v>
      </c>
      <c r="G6" s="21"/>
      <c r="H6" s="21"/>
      <c r="I6" s="21"/>
    </row>
    <row r="7" ht="22" customHeight="1" spans="1:9">
      <c r="A7" s="21" t="s">
        <v>227</v>
      </c>
      <c r="B7" s="21">
        <v>50</v>
      </c>
      <c r="C7" s="21"/>
      <c r="D7" s="21"/>
      <c r="E7" s="21" t="s">
        <v>228</v>
      </c>
      <c r="F7" s="21">
        <v>26</v>
      </c>
      <c r="G7" s="21"/>
      <c r="H7" s="21"/>
      <c r="I7" s="21"/>
    </row>
    <row r="8" ht="22" customHeight="1" spans="1:9">
      <c r="A8" s="21" t="s">
        <v>229</v>
      </c>
      <c r="B8" s="21">
        <v>35</v>
      </c>
      <c r="C8" s="21"/>
      <c r="D8" s="21"/>
      <c r="E8" s="21" t="s">
        <v>230</v>
      </c>
      <c r="F8" s="21">
        <v>8</v>
      </c>
      <c r="G8" s="21"/>
      <c r="H8" s="21"/>
      <c r="I8" s="21"/>
    </row>
    <row r="9" ht="22" customHeight="1" spans="1:9">
      <c r="A9" s="21" t="s">
        <v>231</v>
      </c>
      <c r="B9" s="21"/>
      <c r="C9" s="21"/>
      <c r="D9" s="21"/>
      <c r="E9" s="21"/>
      <c r="F9" s="21"/>
      <c r="G9" s="21"/>
      <c r="H9" s="21"/>
      <c r="I9" s="21"/>
    </row>
    <row r="10" ht="22" customHeight="1" spans="1:9">
      <c r="A10" s="21" t="s">
        <v>232</v>
      </c>
      <c r="B10" s="21">
        <v>300</v>
      </c>
      <c r="C10" s="21"/>
      <c r="D10" s="21"/>
      <c r="E10" s="21" t="s">
        <v>233</v>
      </c>
      <c r="F10" s="21">
        <v>0</v>
      </c>
      <c r="G10" s="21"/>
      <c r="H10" s="21"/>
      <c r="I10" s="21"/>
    </row>
    <row r="11" ht="22" customHeight="1" spans="1:9">
      <c r="A11" s="21" t="s">
        <v>234</v>
      </c>
      <c r="B11" s="21">
        <v>300</v>
      </c>
      <c r="C11" s="21"/>
      <c r="D11" s="21"/>
      <c r="E11" s="21" t="s">
        <v>200</v>
      </c>
      <c r="F11" s="21">
        <v>0</v>
      </c>
      <c r="G11" s="21"/>
      <c r="H11" s="21"/>
      <c r="I11" s="21"/>
    </row>
    <row r="12" ht="22" customHeight="1" spans="1:9">
      <c r="A12" s="21" t="s">
        <v>235</v>
      </c>
      <c r="B12" s="21">
        <v>300</v>
      </c>
      <c r="C12" s="21"/>
      <c r="D12" s="21"/>
      <c r="E12" s="21" t="s">
        <v>236</v>
      </c>
      <c r="F12" s="21">
        <v>0</v>
      </c>
      <c r="G12" s="21"/>
      <c r="H12" s="21"/>
      <c r="I12" s="21"/>
    </row>
    <row r="13" ht="22" customHeight="1" spans="1:9">
      <c r="A13" s="21" t="s">
        <v>140</v>
      </c>
      <c r="B13" s="21">
        <v>0</v>
      </c>
      <c r="C13" s="21"/>
      <c r="D13" s="21"/>
      <c r="E13" s="21" t="s">
        <v>237</v>
      </c>
      <c r="F13" s="21">
        <v>300</v>
      </c>
      <c r="G13" s="21"/>
      <c r="H13" s="21"/>
      <c r="I13" s="21"/>
    </row>
    <row r="14" ht="22" customHeight="1" spans="1:9">
      <c r="A14" s="24" t="s">
        <v>238</v>
      </c>
      <c r="B14" s="24"/>
      <c r="C14" s="24"/>
      <c r="D14" s="24"/>
      <c r="E14" s="24"/>
      <c r="F14" s="24"/>
      <c r="G14" s="24"/>
      <c r="H14" s="24"/>
      <c r="I14" s="24"/>
    </row>
    <row r="15" ht="36" customHeight="1" spans="1:9">
      <c r="A15" s="24" t="s">
        <v>239</v>
      </c>
      <c r="B15" s="24"/>
      <c r="C15" s="24"/>
      <c r="D15" s="24"/>
      <c r="E15" s="24"/>
      <c r="F15" s="24"/>
      <c r="G15" s="24"/>
      <c r="H15" s="24"/>
      <c r="I15" s="24"/>
    </row>
    <row r="16" ht="30" customHeight="1" spans="1:9">
      <c r="A16" s="24" t="s">
        <v>240</v>
      </c>
      <c r="B16" s="24"/>
      <c r="C16" s="24"/>
      <c r="D16" s="24" t="s">
        <v>241</v>
      </c>
      <c r="E16" s="24" t="s">
        <v>242</v>
      </c>
      <c r="F16" s="24"/>
      <c r="G16" s="24" t="s">
        <v>243</v>
      </c>
      <c r="H16" s="24"/>
      <c r="I16" s="24"/>
    </row>
    <row r="17" ht="30" customHeight="1" spans="1:9">
      <c r="A17" s="24" t="s">
        <v>244</v>
      </c>
      <c r="B17" s="24"/>
      <c r="C17" s="24"/>
      <c r="D17" s="25" t="s">
        <v>245</v>
      </c>
      <c r="E17" s="24" t="s">
        <v>246</v>
      </c>
      <c r="F17" s="24"/>
      <c r="G17" s="24" t="s">
        <v>247</v>
      </c>
      <c r="H17" s="24"/>
      <c r="I17" s="24"/>
    </row>
    <row r="18" ht="30" customHeight="1" spans="1:9">
      <c r="A18" s="24"/>
      <c r="B18" s="24"/>
      <c r="C18" s="24"/>
      <c r="D18" s="26"/>
      <c r="E18" s="27" t="s">
        <v>248</v>
      </c>
      <c r="F18" s="28"/>
      <c r="G18" s="27" t="s">
        <v>249</v>
      </c>
      <c r="H18" s="29"/>
      <c r="I18" s="28"/>
    </row>
    <row r="19" ht="30" customHeight="1" spans="1:9">
      <c r="A19" s="24"/>
      <c r="B19" s="24"/>
      <c r="C19" s="24"/>
      <c r="D19" s="24" t="s">
        <v>250</v>
      </c>
      <c r="E19" s="24" t="s">
        <v>251</v>
      </c>
      <c r="F19" s="24"/>
      <c r="G19" s="24" t="s">
        <v>252</v>
      </c>
      <c r="H19" s="24"/>
      <c r="I19" s="24"/>
    </row>
    <row r="20" ht="30" customHeight="1" spans="1:9">
      <c r="A20" s="24"/>
      <c r="B20" s="24"/>
      <c r="C20" s="24"/>
      <c r="D20" s="24" t="s">
        <v>253</v>
      </c>
      <c r="E20" s="24" t="s">
        <v>254</v>
      </c>
      <c r="F20" s="24"/>
      <c r="G20" s="30">
        <f>100%</f>
        <v>1</v>
      </c>
      <c r="H20" s="30"/>
      <c r="I20" s="30"/>
    </row>
    <row r="21" ht="30" customHeight="1" spans="1:9">
      <c r="A21" s="24" t="s">
        <v>255</v>
      </c>
      <c r="B21" s="24"/>
      <c r="C21" s="24"/>
      <c r="D21" s="24" t="s">
        <v>256</v>
      </c>
      <c r="E21" s="24" t="s">
        <v>257</v>
      </c>
      <c r="F21" s="24"/>
      <c r="G21" s="24" t="s">
        <v>258</v>
      </c>
      <c r="H21" s="24"/>
      <c r="I21" s="24"/>
    </row>
    <row r="22" ht="30" customHeight="1" spans="1:9">
      <c r="A22" s="24"/>
      <c r="B22" s="24"/>
      <c r="C22" s="24"/>
      <c r="D22" s="24" t="s">
        <v>259</v>
      </c>
      <c r="E22" s="24" t="s">
        <v>260</v>
      </c>
      <c r="F22" s="24"/>
      <c r="G22" s="24" t="s">
        <v>258</v>
      </c>
      <c r="H22" s="24"/>
      <c r="I22" s="24"/>
    </row>
    <row r="23" ht="30" customHeight="1" spans="1:9">
      <c r="A23" s="31" t="s">
        <v>261</v>
      </c>
      <c r="B23" s="32"/>
      <c r="C23" s="33"/>
      <c r="D23" s="25" t="s">
        <v>262</v>
      </c>
      <c r="E23" s="27" t="s">
        <v>263</v>
      </c>
      <c r="F23" s="28"/>
      <c r="G23" s="27" t="s">
        <v>264</v>
      </c>
      <c r="H23" s="29"/>
      <c r="I23" s="28"/>
    </row>
    <row r="24" ht="30" customHeight="1" spans="1:9">
      <c r="A24" s="34"/>
      <c r="B24" s="35"/>
      <c r="C24" s="36"/>
      <c r="D24" s="26"/>
      <c r="E24" s="24" t="s">
        <v>265</v>
      </c>
      <c r="F24" s="24"/>
      <c r="G24" s="24" t="s">
        <v>266</v>
      </c>
      <c r="H24" s="24"/>
      <c r="I24" s="24"/>
    </row>
  </sheetData>
  <mergeCells count="48">
    <mergeCell ref="A1:I1"/>
    <mergeCell ref="B2:I2"/>
    <mergeCell ref="B3:D3"/>
    <mergeCell ref="F3:I3"/>
    <mergeCell ref="A4:I4"/>
    <mergeCell ref="B5:D5"/>
    <mergeCell ref="F5:I5"/>
    <mergeCell ref="B6:D6"/>
    <mergeCell ref="F6:I6"/>
    <mergeCell ref="B7:D7"/>
    <mergeCell ref="F7:I7"/>
    <mergeCell ref="B8:D8"/>
    <mergeCell ref="F8:I8"/>
    <mergeCell ref="A9:I9"/>
    <mergeCell ref="B10:D10"/>
    <mergeCell ref="F10:I10"/>
    <mergeCell ref="B11:D11"/>
    <mergeCell ref="F11:I11"/>
    <mergeCell ref="B12:D12"/>
    <mergeCell ref="F12:I12"/>
    <mergeCell ref="B13:D13"/>
    <mergeCell ref="F13:I13"/>
    <mergeCell ref="A14:I14"/>
    <mergeCell ref="A15:I15"/>
    <mergeCell ref="A16:C16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D17:D18"/>
    <mergeCell ref="D23:D24"/>
    <mergeCell ref="A17:C20"/>
    <mergeCell ref="A21:C22"/>
    <mergeCell ref="A23:C2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G4" sqref="G4:I4"/>
    </sheetView>
  </sheetViews>
  <sheetFormatPr defaultColWidth="10.2882882882883" defaultRowHeight="14.1"/>
  <cols>
    <col min="1" max="3" width="10.2882882882883" style="1"/>
    <col min="4" max="4" width="14.4234234234234" style="1" customWidth="1"/>
    <col min="5" max="16384" width="10.2882882882883" style="1"/>
  </cols>
  <sheetData>
    <row r="1" s="1" customFormat="1" ht="32.25" customHeight="1" spans="1:9">
      <c r="A1" s="2" t="s">
        <v>267</v>
      </c>
      <c r="B1" s="2"/>
      <c r="C1" s="2"/>
      <c r="D1" s="2"/>
      <c r="E1" s="2"/>
      <c r="F1" s="2"/>
      <c r="G1" s="2"/>
      <c r="H1" s="2"/>
      <c r="I1" s="2"/>
    </row>
    <row r="2" s="1" customFormat="1" ht="13.5" customHeight="1" spans="1:9">
      <c r="A2" s="3"/>
      <c r="B2" s="4"/>
      <c r="C2" s="5"/>
      <c r="D2" s="5"/>
      <c r="E2" s="4"/>
      <c r="F2" s="4"/>
      <c r="G2" s="4"/>
      <c r="H2" s="4"/>
      <c r="I2" s="4"/>
    </row>
    <row r="3" s="1" customFormat="1" ht="36" customHeight="1" spans="1:9">
      <c r="A3" s="6" t="s">
        <v>268</v>
      </c>
      <c r="B3" s="6"/>
      <c r="C3" s="7" t="s">
        <v>209</v>
      </c>
      <c r="D3" s="7"/>
      <c r="E3" s="7"/>
      <c r="F3" s="7"/>
      <c r="G3" s="7"/>
      <c r="H3" s="7"/>
      <c r="I3" s="7"/>
    </row>
    <row r="4" s="1" customFormat="1" ht="36" customHeight="1" spans="1:9">
      <c r="A4" s="6" t="s">
        <v>269</v>
      </c>
      <c r="B4" s="6"/>
      <c r="C4" s="8"/>
      <c r="D4" s="9"/>
      <c r="E4" s="9"/>
      <c r="F4" s="10" t="s">
        <v>270</v>
      </c>
      <c r="G4" s="9"/>
      <c r="H4" s="9"/>
      <c r="I4" s="19"/>
    </row>
    <row r="5" s="1" customFormat="1" ht="28.5" customHeight="1" spans="1:9">
      <c r="A5" s="6" t="s">
        <v>271</v>
      </c>
      <c r="B5" s="6"/>
      <c r="C5" s="8" t="s">
        <v>272</v>
      </c>
      <c r="D5" s="9"/>
      <c r="E5" s="6">
        <v>0</v>
      </c>
      <c r="F5" s="6"/>
      <c r="G5" s="6"/>
      <c r="H5" s="6"/>
      <c r="I5" s="6"/>
    </row>
    <row r="6" s="1" customFormat="1" ht="28.5" customHeight="1" spans="1:9">
      <c r="A6" s="6"/>
      <c r="B6" s="6"/>
      <c r="C6" s="8" t="s">
        <v>273</v>
      </c>
      <c r="D6" s="9"/>
      <c r="E6" s="6">
        <v>0</v>
      </c>
      <c r="F6" s="6"/>
      <c r="G6" s="6"/>
      <c r="H6" s="6"/>
      <c r="I6" s="6"/>
    </row>
    <row r="7" s="1" customFormat="1" ht="28.5" customHeight="1" spans="1:9">
      <c r="A7" s="6"/>
      <c r="B7" s="6"/>
      <c r="C7" s="8" t="s">
        <v>274</v>
      </c>
      <c r="D7" s="9"/>
      <c r="E7" s="6">
        <v>0</v>
      </c>
      <c r="F7" s="6"/>
      <c r="G7" s="6"/>
      <c r="H7" s="6"/>
      <c r="I7" s="6"/>
    </row>
    <row r="8" s="1" customFormat="1" ht="36" customHeight="1" spans="1:9">
      <c r="A8" s="8" t="s">
        <v>238</v>
      </c>
      <c r="B8" s="9"/>
      <c r="C8" s="9"/>
      <c r="D8" s="9"/>
      <c r="E8" s="9"/>
      <c r="F8" s="9"/>
      <c r="G8" s="9"/>
      <c r="H8" s="9"/>
      <c r="I8" s="19"/>
    </row>
    <row r="9" s="1" customFormat="1" ht="36" customHeight="1" spans="1:9">
      <c r="A9" s="8"/>
      <c r="B9" s="9"/>
      <c r="C9" s="9"/>
      <c r="D9" s="9"/>
      <c r="E9" s="9"/>
      <c r="F9" s="9"/>
      <c r="G9" s="9"/>
      <c r="H9" s="9"/>
      <c r="I9" s="19"/>
    </row>
    <row r="10" s="1" customFormat="1" ht="39.95" customHeight="1" spans="1:9">
      <c r="A10" s="6" t="s">
        <v>240</v>
      </c>
      <c r="B10" s="6"/>
      <c r="C10" s="6"/>
      <c r="D10" s="6" t="s">
        <v>241</v>
      </c>
      <c r="E10" s="6" t="s">
        <v>242</v>
      </c>
      <c r="F10" s="6"/>
      <c r="G10" s="6" t="s">
        <v>243</v>
      </c>
      <c r="H10" s="6"/>
      <c r="I10" s="6"/>
    </row>
    <row r="11" s="1" customFormat="1" ht="37.5" customHeight="1" spans="1:9">
      <c r="A11" s="6" t="s">
        <v>244</v>
      </c>
      <c r="B11" s="6"/>
      <c r="C11" s="6"/>
      <c r="D11" s="6" t="s">
        <v>245</v>
      </c>
      <c r="E11" s="11"/>
      <c r="F11" s="11"/>
      <c r="G11" s="12"/>
      <c r="H11" s="12"/>
      <c r="I11" s="12"/>
    </row>
    <row r="12" s="1" customFormat="1" ht="37.5" customHeight="1" spans="1:9">
      <c r="A12" s="6"/>
      <c r="B12" s="6"/>
      <c r="C12" s="6"/>
      <c r="D12" s="6" t="s">
        <v>250</v>
      </c>
      <c r="E12" s="13"/>
      <c r="F12" s="13"/>
      <c r="G12" s="12"/>
      <c r="H12" s="12"/>
      <c r="I12" s="12"/>
    </row>
    <row r="13" s="1" customFormat="1" ht="37.5" customHeight="1" spans="1:9">
      <c r="A13" s="6"/>
      <c r="B13" s="6"/>
      <c r="C13" s="6"/>
      <c r="D13" s="6" t="s">
        <v>253</v>
      </c>
      <c r="E13" s="11"/>
      <c r="F13" s="11"/>
      <c r="G13" s="12"/>
      <c r="H13" s="12"/>
      <c r="I13" s="12"/>
    </row>
    <row r="14" s="1" customFormat="1" ht="37.5" customHeight="1" spans="1:9">
      <c r="A14" s="6"/>
      <c r="B14" s="6"/>
      <c r="C14" s="6"/>
      <c r="D14" s="6" t="s">
        <v>275</v>
      </c>
      <c r="E14" s="14"/>
      <c r="F14" s="15"/>
      <c r="G14" s="14"/>
      <c r="H14" s="16"/>
      <c r="I14" s="15"/>
    </row>
    <row r="15" s="1" customFormat="1" ht="37.5" customHeight="1" spans="1:9">
      <c r="A15" s="6" t="s">
        <v>255</v>
      </c>
      <c r="B15" s="6"/>
      <c r="C15" s="6"/>
      <c r="D15" s="6" t="s">
        <v>276</v>
      </c>
      <c r="E15" s="11"/>
      <c r="F15" s="17"/>
      <c r="G15" s="12"/>
      <c r="H15" s="18"/>
      <c r="I15" s="18"/>
    </row>
    <row r="16" s="1" customFormat="1" ht="37.5" customHeight="1" spans="1:9">
      <c r="A16" s="6"/>
      <c r="B16" s="6"/>
      <c r="C16" s="6"/>
      <c r="D16" s="6" t="s">
        <v>256</v>
      </c>
      <c r="E16" s="13"/>
      <c r="F16" s="13"/>
      <c r="G16" s="6"/>
      <c r="H16" s="6"/>
      <c r="I16" s="6"/>
    </row>
    <row r="17" s="1" customFormat="1" ht="37.5" customHeight="1" spans="1:9">
      <c r="A17" s="6"/>
      <c r="B17" s="6"/>
      <c r="C17" s="6"/>
      <c r="D17" s="6" t="s">
        <v>277</v>
      </c>
      <c r="E17" s="11"/>
      <c r="F17" s="17"/>
      <c r="G17" s="12"/>
      <c r="H17" s="18"/>
      <c r="I17" s="18"/>
    </row>
    <row r="18" s="1" customFormat="1" ht="37.5" customHeight="1" spans="1:9">
      <c r="A18" s="6"/>
      <c r="B18" s="6"/>
      <c r="C18" s="6"/>
      <c r="D18" s="6" t="s">
        <v>259</v>
      </c>
      <c r="E18" s="14"/>
      <c r="F18" s="15"/>
      <c r="G18" s="14"/>
      <c r="H18" s="16"/>
      <c r="I18" s="15"/>
    </row>
    <row r="19" s="1" customFormat="1" ht="37.5" customHeight="1" spans="1:9">
      <c r="A19" s="6" t="s">
        <v>261</v>
      </c>
      <c r="B19" s="6"/>
      <c r="C19" s="6"/>
      <c r="D19" s="6" t="s">
        <v>262</v>
      </c>
      <c r="E19" s="14"/>
      <c r="F19" s="15"/>
      <c r="G19" s="8"/>
      <c r="H19" s="9"/>
      <c r="I19" s="19"/>
    </row>
  </sheetData>
  <mergeCells count="42">
    <mergeCell ref="A1:I1"/>
    <mergeCell ref="C2:D2"/>
    <mergeCell ref="E2:G2"/>
    <mergeCell ref="H2:I2"/>
    <mergeCell ref="A3:B3"/>
    <mergeCell ref="C3:I3"/>
    <mergeCell ref="A4:B4"/>
    <mergeCell ref="C4:E4"/>
    <mergeCell ref="G4:I4"/>
    <mergeCell ref="C5:D5"/>
    <mergeCell ref="E5:I5"/>
    <mergeCell ref="C6:D6"/>
    <mergeCell ref="E6:I6"/>
    <mergeCell ref="C7:D7"/>
    <mergeCell ref="E7:I7"/>
    <mergeCell ref="A8:I8"/>
    <mergeCell ref="A9:I9"/>
    <mergeCell ref="A10:C10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A19:C19"/>
    <mergeCell ref="E19:F19"/>
    <mergeCell ref="G19:I19"/>
    <mergeCell ref="A5:B7"/>
    <mergeCell ref="A11:C14"/>
    <mergeCell ref="A15:C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F9" sqref="F9"/>
    </sheetView>
  </sheetViews>
  <sheetFormatPr defaultColWidth="8.61261261261261" defaultRowHeight="12.4"/>
  <cols>
    <col min="5" max="5" width="38.6036036036036" customWidth="1"/>
    <col min="6" max="8" width="12.5855855855856" customWidth="1"/>
  </cols>
  <sheetData>
    <row r="1" ht="14.55" spans="1:19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1"/>
      <c r="S1" s="91" t="s">
        <v>26</v>
      </c>
    </row>
    <row r="2" ht="26.1" spans="1:19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ht="15" spans="1:19">
      <c r="A3" s="94" t="s">
        <v>28</v>
      </c>
      <c r="B3" s="96"/>
      <c r="C3" s="96"/>
      <c r="D3" s="96"/>
      <c r="E3" s="96"/>
      <c r="F3" s="96"/>
      <c r="G3" s="120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1" t="s">
        <v>29</v>
      </c>
    </row>
    <row r="4" ht="15" spans="1:19">
      <c r="A4" s="121" t="s">
        <v>30</v>
      </c>
      <c r="B4" s="97" t="s">
        <v>31</v>
      </c>
      <c r="C4" s="97"/>
      <c r="D4" s="97"/>
      <c r="E4" s="121" t="s">
        <v>32</v>
      </c>
      <c r="F4" s="121" t="s">
        <v>33</v>
      </c>
      <c r="G4" s="97" t="s">
        <v>34</v>
      </c>
      <c r="H4" s="97"/>
      <c r="I4" s="97"/>
      <c r="J4" s="97"/>
      <c r="K4" s="97"/>
      <c r="L4" s="97"/>
      <c r="M4" s="97"/>
      <c r="N4" s="97"/>
      <c r="O4" s="97"/>
      <c r="P4" s="97"/>
      <c r="Q4" s="121" t="s">
        <v>35</v>
      </c>
      <c r="R4" s="97" t="s">
        <v>36</v>
      </c>
      <c r="S4" s="97"/>
    </row>
    <row r="5" ht="15" spans="1:19">
      <c r="A5" s="121"/>
      <c r="B5" s="97"/>
      <c r="C5" s="97"/>
      <c r="D5" s="97"/>
      <c r="E5" s="121"/>
      <c r="F5" s="121"/>
      <c r="G5" s="97" t="s">
        <v>37</v>
      </c>
      <c r="H5" s="97"/>
      <c r="I5" s="97"/>
      <c r="J5" s="97"/>
      <c r="K5" s="121" t="s">
        <v>38</v>
      </c>
      <c r="L5" s="97" t="s">
        <v>39</v>
      </c>
      <c r="M5" s="121" t="s">
        <v>40</v>
      </c>
      <c r="N5" s="121" t="s">
        <v>41</v>
      </c>
      <c r="O5" s="121" t="s">
        <v>42</v>
      </c>
      <c r="P5" s="121" t="s">
        <v>43</v>
      </c>
      <c r="Q5" s="121"/>
      <c r="R5" s="121" t="s">
        <v>44</v>
      </c>
      <c r="S5" s="121" t="s">
        <v>45</v>
      </c>
    </row>
    <row r="6" ht="60" spans="1:19">
      <c r="A6" s="121"/>
      <c r="B6" s="97" t="s">
        <v>46</v>
      </c>
      <c r="C6" s="97" t="s">
        <v>47</v>
      </c>
      <c r="D6" s="97" t="s">
        <v>48</v>
      </c>
      <c r="E6" s="121"/>
      <c r="F6" s="121"/>
      <c r="G6" s="121" t="s">
        <v>49</v>
      </c>
      <c r="H6" s="121" t="s">
        <v>50</v>
      </c>
      <c r="I6" s="121" t="s">
        <v>51</v>
      </c>
      <c r="J6" s="121" t="s">
        <v>52</v>
      </c>
      <c r="K6" s="121"/>
      <c r="L6" s="106"/>
      <c r="M6" s="129"/>
      <c r="N6" s="129"/>
      <c r="O6" s="129"/>
      <c r="P6" s="129"/>
      <c r="Q6" s="121"/>
      <c r="R6" s="121"/>
      <c r="S6" s="121"/>
    </row>
    <row r="7" ht="24" customHeight="1" spans="1:19">
      <c r="A7" s="122" t="s">
        <v>53</v>
      </c>
      <c r="B7" s="122"/>
      <c r="C7" s="122" t="s">
        <v>53</v>
      </c>
      <c r="D7" s="122" t="s">
        <v>53</v>
      </c>
      <c r="E7" s="123" t="s">
        <v>53</v>
      </c>
      <c r="F7" s="122">
        <v>1</v>
      </c>
      <c r="G7" s="122">
        <v>2</v>
      </c>
      <c r="H7" s="122">
        <v>3</v>
      </c>
      <c r="I7" s="122">
        <v>4</v>
      </c>
      <c r="J7" s="122">
        <v>5</v>
      </c>
      <c r="K7" s="122">
        <v>6</v>
      </c>
      <c r="L7" s="122">
        <v>7</v>
      </c>
      <c r="M7" s="122">
        <v>8</v>
      </c>
      <c r="N7" s="122">
        <v>9</v>
      </c>
      <c r="O7" s="122">
        <v>10</v>
      </c>
      <c r="P7" s="122">
        <v>11</v>
      </c>
      <c r="Q7" s="122">
        <v>12</v>
      </c>
      <c r="R7" s="122">
        <v>13</v>
      </c>
      <c r="S7" s="122">
        <v>14</v>
      </c>
    </row>
    <row r="8" ht="38" customHeight="1" spans="1:19">
      <c r="A8" s="124"/>
      <c r="B8" s="124"/>
      <c r="C8" s="124"/>
      <c r="D8" s="124"/>
      <c r="E8" s="125"/>
      <c r="F8" s="126">
        <v>1259.215271</v>
      </c>
      <c r="G8" s="126">
        <v>1259.215271</v>
      </c>
      <c r="H8" s="127">
        <v>1259.215271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</row>
    <row r="9" ht="38" customHeight="1" spans="1:19">
      <c r="A9" s="124" t="s">
        <v>54</v>
      </c>
      <c r="B9" s="124"/>
      <c r="C9" s="124"/>
      <c r="D9" s="124"/>
      <c r="E9" s="125" t="s">
        <v>55</v>
      </c>
      <c r="F9" s="126">
        <v>1259.215271</v>
      </c>
      <c r="G9" s="126">
        <v>1259.215271</v>
      </c>
      <c r="H9" s="127">
        <v>1259.215271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ht="38" customHeight="1" spans="1:19">
      <c r="A10" s="128" t="s">
        <v>56</v>
      </c>
      <c r="B10" s="128" t="s">
        <v>57</v>
      </c>
      <c r="C10" s="128" t="s">
        <v>58</v>
      </c>
      <c r="D10" s="128" t="s">
        <v>58</v>
      </c>
      <c r="E10" s="106" t="s">
        <v>59</v>
      </c>
      <c r="F10" s="100">
        <v>72.431868</v>
      </c>
      <c r="G10" s="100">
        <v>72.431868</v>
      </c>
      <c r="H10" s="104">
        <v>72.431868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ht="38" customHeight="1" spans="1:19">
      <c r="A11" s="128" t="s">
        <v>56</v>
      </c>
      <c r="B11" s="128" t="s">
        <v>60</v>
      </c>
      <c r="C11" s="128" t="s">
        <v>61</v>
      </c>
      <c r="D11" s="128" t="s">
        <v>62</v>
      </c>
      <c r="E11" s="106" t="s">
        <v>63</v>
      </c>
      <c r="F11" s="100">
        <v>42.674028</v>
      </c>
      <c r="G11" s="100">
        <v>42.674028</v>
      </c>
      <c r="H11" s="104">
        <v>42.674028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ht="38" customHeight="1" spans="1:19">
      <c r="A12" s="128" t="s">
        <v>56</v>
      </c>
      <c r="B12" s="128" t="s">
        <v>64</v>
      </c>
      <c r="C12" s="128" t="s">
        <v>65</v>
      </c>
      <c r="D12" s="128" t="s">
        <v>62</v>
      </c>
      <c r="E12" s="106" t="s">
        <v>66</v>
      </c>
      <c r="F12" s="100">
        <v>728.5208</v>
      </c>
      <c r="G12" s="100">
        <v>728.5208</v>
      </c>
      <c r="H12" s="104">
        <v>728.5208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ht="38" customHeight="1" spans="1:19">
      <c r="A13" s="128" t="s">
        <v>56</v>
      </c>
      <c r="B13" s="128" t="s">
        <v>64</v>
      </c>
      <c r="C13" s="128" t="s">
        <v>65</v>
      </c>
      <c r="D13" s="128" t="s">
        <v>67</v>
      </c>
      <c r="E13" s="106" t="s">
        <v>68</v>
      </c>
      <c r="F13" s="100">
        <v>300</v>
      </c>
      <c r="G13" s="100">
        <v>300</v>
      </c>
      <c r="H13" s="104">
        <v>300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ht="38" customHeight="1" spans="1:19">
      <c r="A14" s="128" t="s">
        <v>56</v>
      </c>
      <c r="B14" s="128" t="s">
        <v>57</v>
      </c>
      <c r="C14" s="128" t="s">
        <v>58</v>
      </c>
      <c r="D14" s="128" t="s">
        <v>69</v>
      </c>
      <c r="E14" s="106" t="s">
        <v>70</v>
      </c>
      <c r="F14" s="100">
        <v>36.215934</v>
      </c>
      <c r="G14" s="100">
        <v>36.215934</v>
      </c>
      <c r="H14" s="104">
        <v>36.215934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ht="38" customHeight="1" spans="1:19">
      <c r="A15" s="128" t="s">
        <v>56</v>
      </c>
      <c r="B15" s="128" t="s">
        <v>60</v>
      </c>
      <c r="C15" s="128" t="s">
        <v>61</v>
      </c>
      <c r="D15" s="128" t="s">
        <v>71</v>
      </c>
      <c r="E15" s="106" t="s">
        <v>72</v>
      </c>
      <c r="F15" s="100">
        <v>0.7212</v>
      </c>
      <c r="G15" s="100">
        <v>0.7212</v>
      </c>
      <c r="H15" s="104">
        <v>0.7212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ht="38" customHeight="1" spans="1:19">
      <c r="A16" s="128" t="s">
        <v>56</v>
      </c>
      <c r="B16" s="128" t="s">
        <v>60</v>
      </c>
      <c r="C16" s="128" t="s">
        <v>61</v>
      </c>
      <c r="D16" s="128" t="s">
        <v>67</v>
      </c>
      <c r="E16" s="106" t="s">
        <v>73</v>
      </c>
      <c r="F16" s="100">
        <v>19.695708</v>
      </c>
      <c r="G16" s="100">
        <v>19.695708</v>
      </c>
      <c r="H16" s="104">
        <v>19.695708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ht="38" customHeight="1" spans="1:19">
      <c r="A17" s="128" t="s">
        <v>56</v>
      </c>
      <c r="B17" s="128" t="s">
        <v>74</v>
      </c>
      <c r="C17" s="128" t="s">
        <v>62</v>
      </c>
      <c r="D17" s="128" t="s">
        <v>75</v>
      </c>
      <c r="E17" s="106" t="s">
        <v>76</v>
      </c>
      <c r="F17" s="100">
        <v>58.955733</v>
      </c>
      <c r="G17" s="100">
        <v>58.955733</v>
      </c>
      <c r="H17" s="104">
        <v>58.955733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</sheetData>
  <mergeCells count="17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showGridLines="0" workbookViewId="0">
      <selection activeCell="F17" sqref="F17"/>
    </sheetView>
  </sheetViews>
  <sheetFormatPr defaultColWidth="9.14414414414414" defaultRowHeight="12.75" customHeight="1"/>
  <cols>
    <col min="1" max="1" width="10.7117117117117" style="50" customWidth="1"/>
    <col min="2" max="2" width="6.71171171171171" style="50" customWidth="1"/>
    <col min="3" max="3" width="7.14414414414414" style="50" customWidth="1"/>
    <col min="4" max="4" width="7" style="50" customWidth="1"/>
    <col min="5" max="5" width="39.6846846846847" style="50" customWidth="1"/>
    <col min="6" max="7" width="12.5675675675676" style="50" customWidth="1"/>
    <col min="8" max="11" width="13.1441441441441" style="50" customWidth="1"/>
    <col min="12" max="12" width="12.5675675675676" style="50" customWidth="1"/>
    <col min="13" max="13" width="10.7117117117117" style="50" customWidth="1"/>
    <col min="14" max="14" width="13.1441441441441" style="50" customWidth="1"/>
    <col min="15" max="15" width="10.7117117117117" style="50" customWidth="1"/>
    <col min="16" max="16" width="8.56756756756757" style="50" customWidth="1"/>
    <col min="17" max="18" width="10.7117117117117" style="50" customWidth="1"/>
    <col min="19" max="20" width="13.1441441441441" style="50" customWidth="1"/>
    <col min="21" max="22" width="9.14414414414414" style="50" customWidth="1"/>
  </cols>
  <sheetData>
    <row r="1" s="50" customFormat="1" ht="21" customHeight="1" spans="1:20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116" t="s">
        <v>78</v>
      </c>
    </row>
    <row r="2" s="50" customFormat="1" ht="30.75" customHeight="1" spans="1:20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17"/>
    </row>
    <row r="3" s="50" customFormat="1" ht="21" customHeight="1" spans="1:20">
      <c r="A3" s="108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8"/>
      <c r="T3" s="119" t="s">
        <v>29</v>
      </c>
    </row>
    <row r="4" s="50" customFormat="1" ht="21" customHeight="1" spans="1:20">
      <c r="A4" s="54" t="s">
        <v>30</v>
      </c>
      <c r="B4" s="53" t="s">
        <v>31</v>
      </c>
      <c r="C4" s="53"/>
      <c r="D4" s="53"/>
      <c r="E4" s="54" t="s">
        <v>32</v>
      </c>
      <c r="F4" s="54" t="s">
        <v>33</v>
      </c>
      <c r="G4" s="53" t="s">
        <v>79</v>
      </c>
      <c r="H4" s="53"/>
      <c r="I4" s="53"/>
      <c r="J4" s="53"/>
      <c r="K4" s="53"/>
      <c r="L4" s="53" t="s">
        <v>80</v>
      </c>
      <c r="M4" s="53"/>
      <c r="N4" s="53"/>
      <c r="O4" s="53"/>
      <c r="P4" s="53"/>
      <c r="Q4" s="53"/>
      <c r="R4" s="53"/>
      <c r="S4" s="53"/>
      <c r="T4" s="53"/>
    </row>
    <row r="5" s="50" customFormat="1" ht="42.75" customHeight="1" spans="1:20">
      <c r="A5" s="54"/>
      <c r="B5" s="53" t="s">
        <v>46</v>
      </c>
      <c r="C5" s="53" t="s">
        <v>47</v>
      </c>
      <c r="D5" s="53" t="s">
        <v>48</v>
      </c>
      <c r="E5" s="54"/>
      <c r="F5" s="54"/>
      <c r="G5" s="54" t="s">
        <v>49</v>
      </c>
      <c r="H5" s="54" t="s">
        <v>81</v>
      </c>
      <c r="I5" s="54" t="s">
        <v>82</v>
      </c>
      <c r="J5" s="54" t="s">
        <v>83</v>
      </c>
      <c r="K5" s="54" t="s">
        <v>84</v>
      </c>
      <c r="L5" s="54" t="s">
        <v>49</v>
      </c>
      <c r="M5" s="54" t="s">
        <v>81</v>
      </c>
      <c r="N5" s="54" t="s">
        <v>82</v>
      </c>
      <c r="O5" s="54" t="s">
        <v>83</v>
      </c>
      <c r="P5" s="54" t="s">
        <v>85</v>
      </c>
      <c r="Q5" s="54" t="s">
        <v>86</v>
      </c>
      <c r="R5" s="54" t="s">
        <v>87</v>
      </c>
      <c r="S5" s="54" t="s">
        <v>84</v>
      </c>
      <c r="T5" s="54" t="s">
        <v>88</v>
      </c>
    </row>
    <row r="6" s="50" customFormat="1" ht="21" customHeight="1" spans="1:21">
      <c r="A6" s="53" t="s">
        <v>53</v>
      </c>
      <c r="B6" s="53" t="s">
        <v>53</v>
      </c>
      <c r="C6" s="53" t="s">
        <v>53</v>
      </c>
      <c r="D6" s="53" t="s">
        <v>53</v>
      </c>
      <c r="E6" s="53" t="s">
        <v>53</v>
      </c>
      <c r="F6" s="53">
        <v>1</v>
      </c>
      <c r="G6" s="53">
        <v>2</v>
      </c>
      <c r="H6" s="53">
        <f t="shared" ref="H6:T6" si="0">G6+1</f>
        <v>3</v>
      </c>
      <c r="I6" s="53">
        <f t="shared" si="0"/>
        <v>4</v>
      </c>
      <c r="J6" s="53">
        <f t="shared" si="0"/>
        <v>5</v>
      </c>
      <c r="K6" s="53">
        <f t="shared" si="0"/>
        <v>6</v>
      </c>
      <c r="L6" s="53">
        <f t="shared" si="0"/>
        <v>7</v>
      </c>
      <c r="M6" s="53">
        <f t="shared" si="0"/>
        <v>8</v>
      </c>
      <c r="N6" s="5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61"/>
    </row>
    <row r="7" s="50" customFormat="1" ht="27" customHeight="1" spans="1:21">
      <c r="A7" s="67"/>
      <c r="B7" s="110"/>
      <c r="C7" s="110"/>
      <c r="D7" s="110"/>
      <c r="E7" s="67" t="s">
        <v>33</v>
      </c>
      <c r="F7" s="111">
        <v>1259.215271</v>
      </c>
      <c r="G7" s="111">
        <v>959.215271</v>
      </c>
      <c r="H7" s="112">
        <v>864.648671</v>
      </c>
      <c r="I7" s="112">
        <v>75.3276</v>
      </c>
      <c r="J7" s="112">
        <v>19.239</v>
      </c>
      <c r="K7" s="112"/>
      <c r="L7" s="111">
        <v>300</v>
      </c>
      <c r="M7" s="112"/>
      <c r="N7" s="111">
        <v>265</v>
      </c>
      <c r="O7" s="111"/>
      <c r="P7" s="111"/>
      <c r="Q7" s="111"/>
      <c r="R7" s="111"/>
      <c r="S7" s="111">
        <v>35</v>
      </c>
      <c r="T7" s="111"/>
      <c r="U7" s="61"/>
    </row>
    <row r="8" s="50" customFormat="1" ht="27" customHeight="1" spans="1:20">
      <c r="A8" s="67" t="s">
        <v>54</v>
      </c>
      <c r="B8" s="110"/>
      <c r="C8" s="110"/>
      <c r="D8" s="110"/>
      <c r="E8" s="67" t="s">
        <v>55</v>
      </c>
      <c r="F8" s="111">
        <v>1259.215271</v>
      </c>
      <c r="G8" s="111">
        <v>959.215271</v>
      </c>
      <c r="H8" s="112">
        <v>864.648671</v>
      </c>
      <c r="I8" s="112">
        <v>75.3276</v>
      </c>
      <c r="J8" s="112">
        <v>19.239</v>
      </c>
      <c r="K8" s="112"/>
      <c r="L8" s="111">
        <v>300</v>
      </c>
      <c r="M8" s="112"/>
      <c r="N8" s="111">
        <v>265</v>
      </c>
      <c r="O8" s="111"/>
      <c r="P8" s="111"/>
      <c r="Q8" s="111"/>
      <c r="R8" s="111"/>
      <c r="S8" s="111">
        <v>35</v>
      </c>
      <c r="T8" s="111"/>
    </row>
    <row r="9" s="50" customFormat="1" ht="27" customHeight="1" spans="1:20">
      <c r="A9" s="71" t="s">
        <v>56</v>
      </c>
      <c r="B9" s="76" t="s">
        <v>57</v>
      </c>
      <c r="C9" s="76" t="s">
        <v>58</v>
      </c>
      <c r="D9" s="76" t="s">
        <v>58</v>
      </c>
      <c r="E9" s="71" t="s">
        <v>59</v>
      </c>
      <c r="F9" s="113">
        <v>72.431868</v>
      </c>
      <c r="G9" s="113">
        <v>72.431868</v>
      </c>
      <c r="H9" s="114">
        <v>72.431868</v>
      </c>
      <c r="I9" s="114"/>
      <c r="J9" s="114"/>
      <c r="K9" s="114"/>
      <c r="L9" s="113"/>
      <c r="M9" s="114"/>
      <c r="N9" s="113"/>
      <c r="O9" s="113"/>
      <c r="P9" s="113"/>
      <c r="Q9" s="113"/>
      <c r="R9" s="113"/>
      <c r="S9" s="113"/>
      <c r="T9" s="113"/>
    </row>
    <row r="10" s="50" customFormat="1" ht="27" customHeight="1" spans="1:20">
      <c r="A10" s="71" t="s">
        <v>56</v>
      </c>
      <c r="B10" s="76" t="s">
        <v>74</v>
      </c>
      <c r="C10" s="76" t="s">
        <v>62</v>
      </c>
      <c r="D10" s="76" t="s">
        <v>75</v>
      </c>
      <c r="E10" s="71" t="s">
        <v>76</v>
      </c>
      <c r="F10" s="113">
        <v>58.955733</v>
      </c>
      <c r="G10" s="113">
        <v>58.955733</v>
      </c>
      <c r="H10" s="114">
        <v>58.955733</v>
      </c>
      <c r="I10" s="114"/>
      <c r="J10" s="114"/>
      <c r="K10" s="114"/>
      <c r="L10" s="113"/>
      <c r="M10" s="114"/>
      <c r="N10" s="113"/>
      <c r="O10" s="113"/>
      <c r="P10" s="113"/>
      <c r="Q10" s="113"/>
      <c r="R10" s="113"/>
      <c r="S10" s="113"/>
      <c r="T10" s="113"/>
    </row>
    <row r="11" s="50" customFormat="1" ht="27" customHeight="1" spans="1:20">
      <c r="A11" s="71" t="s">
        <v>56</v>
      </c>
      <c r="B11" s="76" t="s">
        <v>64</v>
      </c>
      <c r="C11" s="76" t="s">
        <v>65</v>
      </c>
      <c r="D11" s="76" t="s">
        <v>62</v>
      </c>
      <c r="E11" s="71" t="s">
        <v>66</v>
      </c>
      <c r="F11" s="113">
        <v>728.5208</v>
      </c>
      <c r="G11" s="113">
        <v>728.5208</v>
      </c>
      <c r="H11" s="114">
        <v>633.9542</v>
      </c>
      <c r="I11" s="114">
        <v>75.3276</v>
      </c>
      <c r="J11" s="114">
        <v>19.239</v>
      </c>
      <c r="K11" s="114"/>
      <c r="L11" s="113"/>
      <c r="M11" s="114"/>
      <c r="N11" s="113"/>
      <c r="O11" s="113"/>
      <c r="P11" s="113"/>
      <c r="Q11" s="113"/>
      <c r="R11" s="113"/>
      <c r="S11" s="113"/>
      <c r="T11" s="113"/>
    </row>
    <row r="12" s="50" customFormat="1" ht="27" customHeight="1" spans="1:20">
      <c r="A12" s="71" t="s">
        <v>56</v>
      </c>
      <c r="B12" s="76" t="s">
        <v>64</v>
      </c>
      <c r="C12" s="76" t="s">
        <v>65</v>
      </c>
      <c r="D12" s="76" t="s">
        <v>67</v>
      </c>
      <c r="E12" s="71" t="s">
        <v>68</v>
      </c>
      <c r="F12" s="113">
        <v>300</v>
      </c>
      <c r="G12" s="113"/>
      <c r="H12" s="114"/>
      <c r="I12" s="114"/>
      <c r="J12" s="114"/>
      <c r="K12" s="114"/>
      <c r="L12" s="113">
        <v>300</v>
      </c>
      <c r="M12" s="114"/>
      <c r="N12" s="113">
        <v>265</v>
      </c>
      <c r="O12" s="113"/>
      <c r="P12" s="113"/>
      <c r="Q12" s="113"/>
      <c r="R12" s="113"/>
      <c r="S12" s="113">
        <v>35</v>
      </c>
      <c r="T12" s="113"/>
    </row>
    <row r="13" s="50" customFormat="1" ht="27" customHeight="1" spans="1:20">
      <c r="A13" s="71" t="s">
        <v>56</v>
      </c>
      <c r="B13" s="76" t="s">
        <v>57</v>
      </c>
      <c r="C13" s="76" t="s">
        <v>58</v>
      </c>
      <c r="D13" s="76" t="s">
        <v>69</v>
      </c>
      <c r="E13" s="71" t="s">
        <v>70</v>
      </c>
      <c r="F13" s="113">
        <v>36.215934</v>
      </c>
      <c r="G13" s="113">
        <v>36.215934</v>
      </c>
      <c r="H13" s="114">
        <v>36.215934</v>
      </c>
      <c r="I13" s="114"/>
      <c r="J13" s="114"/>
      <c r="K13" s="114"/>
      <c r="L13" s="113"/>
      <c r="M13" s="114"/>
      <c r="N13" s="113"/>
      <c r="O13" s="113"/>
      <c r="P13" s="113"/>
      <c r="Q13" s="113"/>
      <c r="R13" s="113"/>
      <c r="S13" s="113"/>
      <c r="T13" s="113"/>
    </row>
    <row r="14" s="50" customFormat="1" ht="27" customHeight="1" spans="1:20">
      <c r="A14" s="71" t="s">
        <v>56</v>
      </c>
      <c r="B14" s="76" t="s">
        <v>60</v>
      </c>
      <c r="C14" s="76" t="s">
        <v>61</v>
      </c>
      <c r="D14" s="76" t="s">
        <v>71</v>
      </c>
      <c r="E14" s="71" t="s">
        <v>72</v>
      </c>
      <c r="F14" s="113">
        <v>0.7212</v>
      </c>
      <c r="G14" s="113">
        <v>0.7212</v>
      </c>
      <c r="H14" s="114">
        <v>0.7212</v>
      </c>
      <c r="I14" s="114"/>
      <c r="J14" s="114"/>
      <c r="K14" s="114"/>
      <c r="L14" s="113"/>
      <c r="M14" s="114"/>
      <c r="N14" s="113"/>
      <c r="O14" s="113"/>
      <c r="P14" s="113"/>
      <c r="Q14" s="113"/>
      <c r="R14" s="113"/>
      <c r="S14" s="113"/>
      <c r="T14" s="113"/>
    </row>
    <row r="15" s="50" customFormat="1" ht="27" customHeight="1" spans="1:20">
      <c r="A15" s="71" t="s">
        <v>56</v>
      </c>
      <c r="B15" s="76" t="s">
        <v>60</v>
      </c>
      <c r="C15" s="76" t="s">
        <v>61</v>
      </c>
      <c r="D15" s="76" t="s">
        <v>67</v>
      </c>
      <c r="E15" s="71" t="s">
        <v>73</v>
      </c>
      <c r="F15" s="113">
        <v>19.695708</v>
      </c>
      <c r="G15" s="113">
        <v>19.695708</v>
      </c>
      <c r="H15" s="114">
        <v>19.695708</v>
      </c>
      <c r="I15" s="114"/>
      <c r="J15" s="114"/>
      <c r="K15" s="114"/>
      <c r="L15" s="113"/>
      <c r="M15" s="114"/>
      <c r="N15" s="113"/>
      <c r="O15" s="113"/>
      <c r="P15" s="113"/>
      <c r="Q15" s="113"/>
      <c r="R15" s="113"/>
      <c r="S15" s="113"/>
      <c r="T15" s="113"/>
    </row>
    <row r="16" s="50" customFormat="1" ht="27" customHeight="1" spans="1:20">
      <c r="A16" s="71" t="s">
        <v>56</v>
      </c>
      <c r="B16" s="76" t="s">
        <v>60</v>
      </c>
      <c r="C16" s="76" t="s">
        <v>61</v>
      </c>
      <c r="D16" s="76" t="s">
        <v>62</v>
      </c>
      <c r="E16" s="71" t="s">
        <v>63</v>
      </c>
      <c r="F16" s="113">
        <v>42.674028</v>
      </c>
      <c r="G16" s="113">
        <v>42.674028</v>
      </c>
      <c r="H16" s="114">
        <v>42.674028</v>
      </c>
      <c r="I16" s="114"/>
      <c r="J16" s="114"/>
      <c r="K16" s="114"/>
      <c r="L16" s="113"/>
      <c r="M16" s="114"/>
      <c r="N16" s="113"/>
      <c r="O16" s="113"/>
      <c r="P16" s="113"/>
      <c r="Q16" s="113"/>
      <c r="R16" s="113"/>
      <c r="S16" s="113"/>
      <c r="T16" s="113"/>
    </row>
    <row r="17" s="50" customFormat="1" ht="21" customHeight="1" spans="1:20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="50" customFormat="1" ht="25.5" customHeight="1"/>
    <row r="19" s="50" customFormat="1" ht="25.5" customHeight="1"/>
    <row r="20" s="50" customFormat="1" ht="25.5" customHeight="1"/>
    <row r="21" s="50" customFormat="1" ht="25.5" customHeight="1"/>
    <row r="22" s="50" customFormat="1" ht="25.5" customHeight="1"/>
    <row r="23" s="50" customFormat="1" ht="25.5" customHeight="1"/>
    <row r="24" s="50" customFormat="1" ht="25.5" customHeight="1"/>
    <row r="25" s="50" customFormat="1" ht="25.5" customHeight="1"/>
    <row r="26" s="50" customFormat="1" ht="21" customHeight="1"/>
    <row r="27" s="50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B4:D4"/>
    <mergeCell ref="G4:K4"/>
    <mergeCell ref="L4:T4"/>
    <mergeCell ref="A4:A5"/>
    <mergeCell ref="A4:A5"/>
    <mergeCell ref="E4:E5"/>
    <mergeCell ref="E4:E5"/>
    <mergeCell ref="F4:F5"/>
    <mergeCell ref="F4:F5"/>
    <mergeCell ref="A1:S2"/>
    <mergeCell ref="A1:S2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workbookViewId="0">
      <selection activeCell="H12" sqref="H12"/>
    </sheetView>
  </sheetViews>
  <sheetFormatPr defaultColWidth="8.61261261261261" defaultRowHeight="12.4" outlineLevelCol="5"/>
  <cols>
    <col min="1" max="1" width="35.5135135135135" customWidth="1"/>
    <col min="2" max="2" width="15.0540540540541" customWidth="1"/>
    <col min="3" max="3" width="37.2882882882883" customWidth="1"/>
    <col min="4" max="4" width="14.3513513513514" customWidth="1"/>
    <col min="5" max="5" width="43.0900900900901" customWidth="1"/>
    <col min="6" max="6" width="14.5135135135135" customWidth="1"/>
  </cols>
  <sheetData>
    <row r="1" spans="1:6">
      <c r="A1" s="89"/>
      <c r="B1" s="90"/>
      <c r="C1" s="89"/>
      <c r="D1" s="89"/>
      <c r="E1" s="89"/>
      <c r="F1" s="91"/>
    </row>
    <row r="2" ht="41" customHeight="1" spans="1:6">
      <c r="A2" s="92" t="s">
        <v>89</v>
      </c>
      <c r="B2" s="93"/>
      <c r="C2" s="92"/>
      <c r="D2" s="92"/>
      <c r="E2" s="92"/>
      <c r="F2" s="92"/>
    </row>
    <row r="3" ht="15" spans="1:6">
      <c r="A3" s="94" t="s">
        <v>28</v>
      </c>
      <c r="B3" s="95"/>
      <c r="C3" s="96"/>
      <c r="D3" s="96"/>
      <c r="E3" s="96"/>
      <c r="F3" s="91" t="s">
        <v>29</v>
      </c>
    </row>
    <row r="4" ht="15" spans="1:6">
      <c r="A4" s="97" t="s">
        <v>90</v>
      </c>
      <c r="B4" s="98"/>
      <c r="C4" s="97" t="s">
        <v>91</v>
      </c>
      <c r="D4" s="97"/>
      <c r="E4" s="97"/>
      <c r="F4" s="97"/>
    </row>
    <row r="5" ht="15" spans="1:6">
      <c r="A5" s="97" t="s">
        <v>92</v>
      </c>
      <c r="B5" s="98" t="s">
        <v>93</v>
      </c>
      <c r="C5" s="97" t="s">
        <v>94</v>
      </c>
      <c r="D5" s="97" t="s">
        <v>93</v>
      </c>
      <c r="E5" s="97" t="s">
        <v>95</v>
      </c>
      <c r="F5" s="97" t="s">
        <v>93</v>
      </c>
    </row>
    <row r="6" ht="15" spans="1:6">
      <c r="A6" s="99" t="s">
        <v>96</v>
      </c>
      <c r="B6" s="100">
        <v>1259.215271</v>
      </c>
      <c r="C6" s="101" t="str">
        <f>IF(ISBLANK('[2]主表5-2财政拨款支出预算'!A8)," ",'[2]主表5-2财政拨款支出预算'!A8)</f>
        <v>人员类</v>
      </c>
      <c r="D6" s="101">
        <f>IF(ISBLANK('[2]主表5-2财政拨款支出预算'!B8)," ",'[2]主表5-2财政拨款支出预算'!B8)</f>
        <v>883.887671</v>
      </c>
      <c r="E6" s="101" t="str">
        <f>IF(ISBLANK('[2]主表5-1财政拨款支出分科目明细'!D8)," ",'[2]主表5-1财政拨款支出分科目明细'!D8)</f>
        <v>教育支出</v>
      </c>
      <c r="F6" s="101">
        <f>IF(ISBLANK('[2]主表5-1财政拨款支出分科目明细'!E8)," ",'[2]主表5-1财政拨款支出分科目明细'!E8)</f>
        <v>1028.5208</v>
      </c>
    </row>
    <row r="7" ht="15" spans="1:6">
      <c r="A7" s="102" t="s">
        <v>97</v>
      </c>
      <c r="B7" s="100">
        <v>1259.215271</v>
      </c>
      <c r="C7" s="101" t="str">
        <f>IF(ISBLANK('[2]主表5-2财政拨款支出预算'!A9)," ",'[2]主表5-2财政拨款支出预算'!A9)</f>
        <v>　工资福利支出</v>
      </c>
      <c r="D7" s="101">
        <f>IF(ISBLANK('[2]主表5-2财政拨款支出预算'!B9)," ",'[2]主表5-2财政拨款支出预算'!B9)</f>
        <v>864.648671</v>
      </c>
      <c r="E7" s="101" t="str">
        <f>IF(ISBLANK('[2]主表5-1财政拨款支出分科目明细'!D9)," ",'[2]主表5-1财政拨款支出分科目明细'!D9)</f>
        <v>　进修及培训</v>
      </c>
      <c r="F7" s="101">
        <f>IF(ISBLANK('[2]主表5-1财政拨款支出分科目明细'!E9)," ",'[2]主表5-1财政拨款支出分科目明细'!E9)</f>
        <v>1028.5208</v>
      </c>
    </row>
    <row r="8" ht="15" spans="1:6">
      <c r="A8" s="102" t="s">
        <v>98</v>
      </c>
      <c r="B8" s="100"/>
      <c r="C8" s="101" t="str">
        <f>IF(ISBLANK('[2]主表5-2财政拨款支出预算'!A10)," ",'[2]主表5-2财政拨款支出预算'!A10)</f>
        <v>　　基本工资</v>
      </c>
      <c r="D8" s="101">
        <f>IF(ISBLANK('[2]主表5-2财政拨款支出预算'!B10)," ",'[2]主表5-2财政拨款支出预算'!B10)</f>
        <v>229.0808</v>
      </c>
      <c r="E8" s="101" t="str">
        <f>IF(ISBLANK('[2]主表5-1财政拨款支出分科目明细'!D10)," ",'[2]主表5-1财政拨款支出分科目明细'!D10)</f>
        <v>　　干部教育</v>
      </c>
      <c r="F8" s="101">
        <f>IF(ISBLANK('[2]主表5-1财政拨款支出分科目明细'!E10)," ",'[2]主表5-1财政拨款支出分科目明细'!E10)</f>
        <v>728.5208</v>
      </c>
    </row>
    <row r="9" ht="15" spans="1:6">
      <c r="A9" s="102" t="s">
        <v>99</v>
      </c>
      <c r="B9" s="100"/>
      <c r="C9" s="101" t="str">
        <f>IF(ISBLANK('[2]主表5-2财政拨款支出预算'!A11)," ",'[2]主表5-2财政拨款支出预算'!A11)</f>
        <v>　　津贴补贴</v>
      </c>
      <c r="D9" s="101">
        <f>IF(ISBLANK('[2]主表5-2财政拨款支出预算'!B11)," ",'[2]主表5-2财政拨款支出预算'!B11)</f>
        <v>83.616</v>
      </c>
      <c r="E9" s="101" t="str">
        <f>IF(ISBLANK('[2]主表5-1财政拨款支出分科目明细'!D11)," ",'[2]主表5-1财政拨款支出分科目明细'!D11)</f>
        <v>　　培训支出</v>
      </c>
      <c r="F9" s="101">
        <f>IF(ISBLANK('[2]主表5-1财政拨款支出分科目明细'!E11)," ",'[2]主表5-1财政拨款支出分科目明细'!E11)</f>
        <v>300</v>
      </c>
    </row>
    <row r="10" ht="15" spans="1:6">
      <c r="A10" s="99"/>
      <c r="B10" s="103"/>
      <c r="C10" s="101" t="str">
        <f>IF(ISBLANK('[2]主表5-2财政拨款支出预算'!A12)," ",'[2]主表5-2财政拨款支出预算'!A12)</f>
        <v>　　奖金</v>
      </c>
      <c r="D10" s="101">
        <f>IF(ISBLANK('[2]主表5-2财政拨款支出预算'!B12)," ",'[2]主表5-2财政拨款支出预算'!B12)</f>
        <v>216.3718</v>
      </c>
      <c r="E10" s="101" t="str">
        <f>IF(ISBLANK('[2]主表5-1财政拨款支出分科目明细'!D12)," ",'[2]主表5-1财政拨款支出分科目明细'!D12)</f>
        <v>社会保障和就业支出</v>
      </c>
      <c r="F10" s="101">
        <f>IF(ISBLANK('[2]主表5-1财政拨款支出分科目明细'!E12)," ",'[2]主表5-1财政拨款支出分科目明细'!E12)</f>
        <v>108.647802</v>
      </c>
    </row>
    <row r="11" ht="15" spans="1:6">
      <c r="A11" s="102"/>
      <c r="B11" s="104"/>
      <c r="C11" s="101" t="str">
        <f>IF(ISBLANK('[2]主表5-2财政拨款支出预算'!A13)," ",'[2]主表5-2财政拨款支出预算'!A13)</f>
        <v>　　绩效工资</v>
      </c>
      <c r="D11" s="101">
        <f>IF(ISBLANK('[2]主表5-2财政拨款支出预算'!B13)," ",'[2]主表5-2财政拨款支出预算'!B13)</f>
        <v>54.2556</v>
      </c>
      <c r="E11" s="101" t="str">
        <f>IF(ISBLANK('[2]主表5-1财政拨款支出分科目明细'!D13)," ",'[2]主表5-1财政拨款支出分科目明细'!D13)</f>
        <v>　行政事业单位养老支出</v>
      </c>
      <c r="F11" s="101">
        <f>IF(ISBLANK('[2]主表5-1财政拨款支出分科目明细'!E13)," ",'[2]主表5-1财政拨款支出分科目明细'!E13)</f>
        <v>108.647802</v>
      </c>
    </row>
    <row r="12" ht="15" spans="1:6">
      <c r="A12" s="102"/>
      <c r="B12" s="104"/>
      <c r="C12" s="101" t="str">
        <f>IF(ISBLANK('[2]主表5-2财政拨款支出预算'!A14)," ",'[2]主表5-2财政拨款支出预算'!A14)</f>
        <v>　　机关事业单位基本养老保险缴费</v>
      </c>
      <c r="D12" s="101">
        <f>IF(ISBLANK('[2]主表5-2财政拨款支出预算'!B14)," ",'[2]主表5-2财政拨款支出预算'!B14)</f>
        <v>72.431868</v>
      </c>
      <c r="E12" s="101" t="str">
        <f>IF(ISBLANK('[2]主表5-1财政拨款支出分科目明细'!D14)," ",'[2]主表5-1财政拨款支出分科目明细'!D14)</f>
        <v>　　机关事业单位基本养老保险缴费支出</v>
      </c>
      <c r="F12" s="101">
        <f>IF(ISBLANK('[2]主表5-1财政拨款支出分科目明细'!E14)," ",'[2]主表5-1财政拨款支出分科目明细'!E14)</f>
        <v>72.431868</v>
      </c>
    </row>
    <row r="13" ht="15" spans="1:6">
      <c r="A13" s="102"/>
      <c r="B13" s="104"/>
      <c r="C13" s="101" t="str">
        <f>IF(ISBLANK('[2]主表5-2财政拨款支出预算'!A15)," ",'[2]主表5-2财政拨款支出预算'!A15)</f>
        <v>　　职业年金缴费</v>
      </c>
      <c r="D13" s="101">
        <f>IF(ISBLANK('[2]主表5-2财政拨款支出预算'!B15)," ",'[2]主表5-2财政拨款支出预算'!B15)</f>
        <v>36.215934</v>
      </c>
      <c r="E13" s="101" t="str">
        <f>IF(ISBLANK('[2]主表5-1财政拨款支出分科目明细'!D15)," ",'[2]主表5-1财政拨款支出分科目明细'!D15)</f>
        <v>　　机关事业单位职业年金缴费支出</v>
      </c>
      <c r="F13" s="101">
        <f>IF(ISBLANK('[2]主表5-1财政拨款支出分科目明细'!E15)," ",'[2]主表5-1财政拨款支出分科目明细'!E15)</f>
        <v>36.215934</v>
      </c>
    </row>
    <row r="14" ht="15" spans="1:6">
      <c r="A14" s="102"/>
      <c r="B14" s="104"/>
      <c r="C14" s="101" t="str">
        <f>IF(ISBLANK('[2]主表5-2财政拨款支出预算'!A16)," ",'[2]主表5-2财政拨款支出预算'!A16)</f>
        <v>　　职工基本医疗保险缴费</v>
      </c>
      <c r="D14" s="101">
        <f>IF(ISBLANK('[2]主表5-2财政拨款支出预算'!B16)," ",'[2]主表5-2财政拨款支出预算'!B16)</f>
        <v>42.674028</v>
      </c>
      <c r="E14" s="101" t="str">
        <f>IF(ISBLANK('[2]主表5-1财政拨款支出分科目明细'!D16)," ",'[2]主表5-1财政拨款支出分科目明细'!D16)</f>
        <v>卫生健康支出</v>
      </c>
      <c r="F14" s="101">
        <f>IF(ISBLANK('[2]主表5-1财政拨款支出分科目明细'!E16)," ",'[2]主表5-1财政拨款支出分科目明细'!E16)</f>
        <v>63.090936</v>
      </c>
    </row>
    <row r="15" ht="15" spans="1:6">
      <c r="A15" s="102"/>
      <c r="B15" s="104"/>
      <c r="C15" s="101" t="str">
        <f>IF(ISBLANK('[2]主表5-2财政拨款支出预算'!A17)," ",'[2]主表5-2财政拨款支出预算'!A17)</f>
        <v>　　公务员医疗补助缴费</v>
      </c>
      <c r="D15" s="101">
        <f>IF(ISBLANK('[2]主表5-2财政拨款支出预算'!B17)," ",'[2]主表5-2财政拨款支出预算'!B17)</f>
        <v>19.695708</v>
      </c>
      <c r="E15" s="101" t="str">
        <f>IF(ISBLANK('[2]主表5-1财政拨款支出分科目明细'!D17)," ",'[2]主表5-1财政拨款支出分科目明细'!D17)</f>
        <v>　行政事业单位医疗</v>
      </c>
      <c r="F15" s="101">
        <f>IF(ISBLANK('[2]主表5-1财政拨款支出分科目明细'!E17)," ",'[2]主表5-1财政拨款支出分科目明细'!E17)</f>
        <v>63.090936</v>
      </c>
    </row>
    <row r="16" ht="15" spans="1:6">
      <c r="A16" s="99"/>
      <c r="B16" s="104"/>
      <c r="C16" s="101" t="str">
        <f>IF(ISBLANK('[2]主表5-2财政拨款支出预算'!A18)," ",'[2]主表5-2财政拨款支出预算'!A18)</f>
        <v>　　其他社会保障缴费</v>
      </c>
      <c r="D16" s="101">
        <f>IF(ISBLANK('[2]主表5-2财政拨款支出预算'!B18)," ",'[2]主表5-2财政拨款支出预算'!B18)</f>
        <v>0.7212</v>
      </c>
      <c r="E16" s="101" t="str">
        <f>IF(ISBLANK('[2]主表5-1财政拨款支出分科目明细'!D18)," ",'[2]主表5-1财政拨款支出分科目明细'!D18)</f>
        <v>　　事业单位医疗</v>
      </c>
      <c r="F16" s="101">
        <f>IF(ISBLANK('[2]主表5-1财政拨款支出分科目明细'!E18)," ",'[2]主表5-1财政拨款支出分科目明细'!E18)</f>
        <v>42.674028</v>
      </c>
    </row>
    <row r="17" ht="15" spans="1:6">
      <c r="A17" s="99"/>
      <c r="B17" s="104"/>
      <c r="C17" s="101" t="str">
        <f>IF(ISBLANK('[2]主表5-2财政拨款支出预算'!A19)," ",'[2]主表5-2财政拨款支出预算'!A19)</f>
        <v>　　住房公积金</v>
      </c>
      <c r="D17" s="101">
        <f>IF(ISBLANK('[2]主表5-2财政拨款支出预算'!B19)," ",'[2]主表5-2财政拨款支出预算'!B19)</f>
        <v>58.955733</v>
      </c>
      <c r="E17" s="101" t="str">
        <f>IF(ISBLANK('[2]主表5-1财政拨款支出分科目明细'!D19)," ",'[2]主表5-1财政拨款支出分科目明细'!D19)</f>
        <v>　　公务员医疗补助</v>
      </c>
      <c r="F17" s="101">
        <f>IF(ISBLANK('[2]主表5-1财政拨款支出分科目明细'!E19)," ",'[2]主表5-1财政拨款支出分科目明细'!E19)</f>
        <v>19.695708</v>
      </c>
    </row>
    <row r="18" ht="15" spans="1:6">
      <c r="A18" s="99"/>
      <c r="B18" s="104"/>
      <c r="C18" s="101" t="str">
        <f>IF(ISBLANK('[2]主表5-2财政拨款支出预算'!A20)," ",'[2]主表5-2财政拨款支出预算'!A20)</f>
        <v>　　其他工资福利支出</v>
      </c>
      <c r="D18" s="101">
        <f>IF(ISBLANK('[2]主表5-2财政拨款支出预算'!B20)," ",'[2]主表5-2财政拨款支出预算'!B20)</f>
        <v>50.63</v>
      </c>
      <c r="E18" s="101" t="str">
        <f>IF(ISBLANK('[2]主表5-1财政拨款支出分科目明细'!D20)," ",'[2]主表5-1财政拨款支出分科目明细'!D20)</f>
        <v>　　其他行政事业单位医疗支出</v>
      </c>
      <c r="F18" s="101">
        <f>IF(ISBLANK('[2]主表5-1财政拨款支出分科目明细'!E20)," ",'[2]主表5-1财政拨款支出分科目明细'!E20)</f>
        <v>0.7212</v>
      </c>
    </row>
    <row r="19" ht="15" spans="1:6">
      <c r="A19" s="99"/>
      <c r="B19" s="104"/>
      <c r="C19" s="101" t="str">
        <f>IF(ISBLANK('[2]主表5-2财政拨款支出预算'!A21)," ",'[2]主表5-2财政拨款支出预算'!A21)</f>
        <v>　对个人和家庭的补助</v>
      </c>
      <c r="D19" s="101">
        <f>IF(ISBLANK('[2]主表5-2财政拨款支出预算'!B21)," ",'[2]主表5-2财政拨款支出预算'!B21)</f>
        <v>19.239</v>
      </c>
      <c r="E19" s="101" t="str">
        <f>IF(ISBLANK('[2]主表5-1财政拨款支出分科目明细'!D21)," ",'[2]主表5-1财政拨款支出分科目明细'!D21)</f>
        <v>住房保障支出</v>
      </c>
      <c r="F19" s="101">
        <f>IF(ISBLANK('[2]主表5-1财政拨款支出分科目明细'!E21)," ",'[2]主表5-1财政拨款支出分科目明细'!E21)</f>
        <v>58.955733</v>
      </c>
    </row>
    <row r="20" ht="15" spans="1:6">
      <c r="A20" s="99"/>
      <c r="B20" s="104"/>
      <c r="C20" s="101" t="str">
        <f>IF(ISBLANK('[2]主表5-2财政拨款支出预算'!A22)," ",'[2]主表5-2财政拨款支出预算'!A22)</f>
        <v>　　离休费</v>
      </c>
      <c r="D20" s="101">
        <f>IF(ISBLANK('[2]主表5-2财政拨款支出预算'!B22)," ",'[2]主表5-2财政拨款支出预算'!B22)</f>
        <v>12.0132</v>
      </c>
      <c r="E20" s="101" t="str">
        <f>IF(ISBLANK('[2]主表5-1财政拨款支出分科目明细'!D22)," ",'[2]主表5-1财政拨款支出分科目明细'!D22)</f>
        <v>　住房改革支出</v>
      </c>
      <c r="F20" s="101">
        <f>IF(ISBLANK('[2]主表5-1财政拨款支出分科目明细'!E22)," ",'[2]主表5-1财政拨款支出分科目明细'!E22)</f>
        <v>58.955733</v>
      </c>
    </row>
    <row r="21" ht="15" spans="1:6">
      <c r="A21" s="99"/>
      <c r="B21" s="104"/>
      <c r="C21" s="101" t="str">
        <f>IF(ISBLANK('[2]主表5-2财政拨款支出预算'!A23)," ",'[2]主表5-2财政拨款支出预算'!A23)</f>
        <v>　　生活补助</v>
      </c>
      <c r="D21" s="101">
        <f>IF(ISBLANK('[2]主表5-2财政拨款支出预算'!B23)," ",'[2]主表5-2财政拨款支出预算'!B23)</f>
        <v>1.1208</v>
      </c>
      <c r="E21" s="101" t="str">
        <f>IF(ISBLANK('[2]主表5-1财政拨款支出分科目明细'!D23)," ",'[2]主表5-1财政拨款支出分科目明细'!D23)</f>
        <v>　　住房公积金</v>
      </c>
      <c r="F21" s="101">
        <f>IF(ISBLANK('[2]主表5-1财政拨款支出分科目明细'!E23)," ",'[2]主表5-1财政拨款支出分科目明细'!E23)</f>
        <v>58.955733</v>
      </c>
    </row>
    <row r="22" ht="15" spans="1:6">
      <c r="A22" s="99"/>
      <c r="B22" s="104"/>
      <c r="C22" s="101" t="str">
        <f>IF(ISBLANK('[2]主表5-2财政拨款支出预算'!A24)," ",'[2]主表5-2财政拨款支出预算'!A24)</f>
        <v>　　医疗费补助</v>
      </c>
      <c r="D22" s="101">
        <f>IF(ISBLANK('[2]主表5-2财政拨款支出预算'!B24)," ",'[2]主表5-2财政拨款支出预算'!B24)</f>
        <v>3.705</v>
      </c>
      <c r="E22" s="101" t="str">
        <f>IF(ISBLANK('[2]主表5-1财政拨款支出分科目明细'!D24)," ",'[2]主表5-1财政拨款支出分科目明细'!D24)</f>
        <v> </v>
      </c>
      <c r="F22" s="101" t="str">
        <f>IF(ISBLANK('[2]主表5-1财政拨款支出分科目明细'!E24)," ",'[2]主表5-1财政拨款支出分科目明细'!E24)</f>
        <v> </v>
      </c>
    </row>
    <row r="23" ht="15" spans="1:6">
      <c r="A23" s="99"/>
      <c r="B23" s="104"/>
      <c r="C23" s="101" t="str">
        <f>IF(ISBLANK('[2]主表5-2财政拨款支出预算'!A25)," ",'[2]主表5-2财政拨款支出预算'!A25)</f>
        <v>　　奖励金</v>
      </c>
      <c r="D23" s="101">
        <f>IF(ISBLANK('[2]主表5-2财政拨款支出预算'!B25)," ",'[2]主表5-2财政拨款支出预算'!B25)</f>
        <v>2.4</v>
      </c>
      <c r="E23" s="101" t="str">
        <f>IF(ISBLANK('[2]主表5-1财政拨款支出分科目明细'!D25)," ",'[2]主表5-1财政拨款支出分科目明细'!D25)</f>
        <v> </v>
      </c>
      <c r="F23" s="101" t="str">
        <f>IF(ISBLANK('[2]主表5-1财政拨款支出分科目明细'!E25)," ",'[2]主表5-1财政拨款支出分科目明细'!E25)</f>
        <v> </v>
      </c>
    </row>
    <row r="24" ht="15" spans="1:6">
      <c r="A24" s="99"/>
      <c r="B24" s="104"/>
      <c r="C24" s="101" t="str">
        <f>IF(ISBLANK('[2]主表5-2财政拨款支出预算'!A26)," ",'[2]主表5-2财政拨款支出预算'!A26)</f>
        <v>公用经费</v>
      </c>
      <c r="D24" s="101">
        <f>IF(ISBLANK('[2]主表5-2财政拨款支出预算'!B26)," ",'[2]主表5-2财政拨款支出预算'!B26)</f>
        <v>75.3276</v>
      </c>
      <c r="E24" s="101" t="str">
        <f>IF(ISBLANK('[2]主表5-1财政拨款支出分科目明细'!D26)," ",'[2]主表5-1财政拨款支出分科目明细'!D26)</f>
        <v> </v>
      </c>
      <c r="F24" s="101" t="str">
        <f>IF(ISBLANK('[2]主表5-1财政拨款支出分科目明细'!E26)," ",'[2]主表5-1财政拨款支出分科目明细'!E26)</f>
        <v> </v>
      </c>
    </row>
    <row r="25" ht="15" spans="1:6">
      <c r="A25" s="99"/>
      <c r="B25" s="104"/>
      <c r="C25" s="101" t="str">
        <f>IF(ISBLANK('[2]主表5-2财政拨款支出预算'!A27)," ",'[2]主表5-2财政拨款支出预算'!A27)</f>
        <v>　商品和服务支出</v>
      </c>
      <c r="D25" s="101">
        <f>IF(ISBLANK('[2]主表5-2财政拨款支出预算'!B27)," ",'[2]主表5-2财政拨款支出预算'!B27)</f>
        <v>75.3276</v>
      </c>
      <c r="E25" s="101" t="str">
        <f>IF(ISBLANK('[2]主表5-1财政拨款支出分科目明细'!D27)," ",'[2]主表5-1财政拨款支出分科目明细'!D27)</f>
        <v> </v>
      </c>
      <c r="F25" s="101" t="str">
        <f>IF(ISBLANK('[2]主表5-1财政拨款支出分科目明细'!E27)," ",'[2]主表5-1财政拨款支出分科目明细'!E27)</f>
        <v> </v>
      </c>
    </row>
    <row r="26" ht="15" spans="1:6">
      <c r="A26" s="99"/>
      <c r="B26" s="104"/>
      <c r="C26" s="101" t="str">
        <f>IF(ISBLANK('[2]主表5-2财政拨款支出预算'!A28)," ",'[2]主表5-2财政拨款支出预算'!A28)</f>
        <v>　　办公费</v>
      </c>
      <c r="D26" s="101">
        <f>IF(ISBLANK('[2]主表5-2财政拨款支出预算'!B28)," ",'[2]主表5-2财政拨款支出预算'!B28)</f>
        <v>9</v>
      </c>
      <c r="E26" s="101" t="str">
        <f>IF(ISBLANK('[2]主表5-1财政拨款支出分科目明细'!D28)," ",'[2]主表5-1财政拨款支出分科目明细'!D28)</f>
        <v> </v>
      </c>
      <c r="F26" s="101" t="str">
        <f>IF(ISBLANK('[2]主表5-1财政拨款支出分科目明细'!E28)," ",'[2]主表5-1财政拨款支出分科目明细'!E28)</f>
        <v> </v>
      </c>
    </row>
    <row r="27" ht="15" spans="1:6">
      <c r="A27" s="99"/>
      <c r="B27" s="104"/>
      <c r="C27" s="101" t="str">
        <f>IF(ISBLANK('[2]主表5-2财政拨款支出预算'!A29)," ",'[2]主表5-2财政拨款支出预算'!A29)</f>
        <v>　　水费</v>
      </c>
      <c r="D27" s="101">
        <f>IF(ISBLANK('[2]主表5-2财政拨款支出预算'!B29)," ",'[2]主表5-2财政拨款支出预算'!B29)</f>
        <v>3</v>
      </c>
      <c r="E27" s="101" t="str">
        <f>IF(ISBLANK('[2]主表5-1财政拨款支出分科目明细'!D29)," ",'[2]主表5-1财政拨款支出分科目明细'!D29)</f>
        <v> </v>
      </c>
      <c r="F27" s="101" t="str">
        <f>IF(ISBLANK('[2]主表5-1财政拨款支出分科目明细'!E29)," ",'[2]主表5-1财政拨款支出分科目明细'!E29)</f>
        <v> </v>
      </c>
    </row>
    <row r="28" ht="15" spans="1:6">
      <c r="A28" s="99"/>
      <c r="B28" s="104"/>
      <c r="C28" s="101" t="str">
        <f>IF(ISBLANK('[2]主表5-2财政拨款支出预算'!A30)," ",'[2]主表5-2财政拨款支出预算'!A30)</f>
        <v>　　电费</v>
      </c>
      <c r="D28" s="101">
        <f>IF(ISBLANK('[2]主表5-2财政拨款支出预算'!B30)," ",'[2]主表5-2财政拨款支出预算'!B30)</f>
        <v>9</v>
      </c>
      <c r="E28" s="101" t="str">
        <f>IF(ISBLANK('[2]主表5-1财政拨款支出分科目明细'!D30)," ",'[2]主表5-1财政拨款支出分科目明细'!D30)</f>
        <v> </v>
      </c>
      <c r="F28" s="101" t="str">
        <f>IF(ISBLANK('[2]主表5-1财政拨款支出分科目明细'!E30)," ",'[2]主表5-1财政拨款支出分科目明细'!E30)</f>
        <v> </v>
      </c>
    </row>
    <row r="29" ht="15" spans="1:6">
      <c r="A29" s="99"/>
      <c r="B29" s="104"/>
      <c r="C29" s="101" t="str">
        <f>IF(ISBLANK('[2]主表5-2财政拨款支出预算'!A31)," ",'[2]主表5-2财政拨款支出预算'!A31)</f>
        <v>　　邮电费</v>
      </c>
      <c r="D29" s="101">
        <f>IF(ISBLANK('[2]主表5-2财政拨款支出预算'!B31)," ",'[2]主表5-2财政拨款支出预算'!B31)</f>
        <v>3</v>
      </c>
      <c r="E29" s="101" t="str">
        <f>IF(ISBLANK('[2]主表5-1财政拨款支出分科目明细'!D31)," ",'[2]主表5-1财政拨款支出分科目明细'!D31)</f>
        <v> </v>
      </c>
      <c r="F29" s="101" t="str">
        <f>IF(ISBLANK('[2]主表5-1财政拨款支出分科目明细'!E31)," ",'[2]主表5-1财政拨款支出分科目明细'!E31)</f>
        <v> </v>
      </c>
    </row>
    <row r="30" ht="15" spans="1:6">
      <c r="A30" s="99"/>
      <c r="B30" s="104"/>
      <c r="C30" s="101" t="str">
        <f>IF(ISBLANK('[2]主表5-2财政拨款支出预算'!A32)," ",'[2]主表5-2财政拨款支出预算'!A32)</f>
        <v>　　差旅费</v>
      </c>
      <c r="D30" s="101">
        <f>IF(ISBLANK('[2]主表5-2财政拨款支出预算'!B32)," ",'[2]主表5-2财政拨款支出预算'!B32)</f>
        <v>2</v>
      </c>
      <c r="E30" s="101" t="str">
        <f>IF(ISBLANK('[2]主表5-1财政拨款支出分科目明细'!D32)," ",'[2]主表5-1财政拨款支出分科目明细'!D32)</f>
        <v> </v>
      </c>
      <c r="F30" s="101" t="str">
        <f>IF(ISBLANK('[2]主表5-1财政拨款支出分科目明细'!E32)," ",'[2]主表5-1财政拨款支出分科目明细'!E32)</f>
        <v> </v>
      </c>
    </row>
    <row r="31" ht="15" spans="1:6">
      <c r="A31" s="99"/>
      <c r="B31" s="104"/>
      <c r="C31" s="101" t="str">
        <f>IF(ISBLANK('[2]主表5-2财政拨款支出预算'!A33)," ",'[2]主表5-2财政拨款支出预算'!A33)</f>
        <v>　　维修（护）费</v>
      </c>
      <c r="D31" s="101">
        <f>IF(ISBLANK('[2]主表5-2财政拨款支出预算'!B33)," ",'[2]主表5-2财政拨款支出预算'!B33)</f>
        <v>8</v>
      </c>
      <c r="E31" s="101" t="str">
        <f>IF(ISBLANK('[2]主表5-1财政拨款支出分科目明细'!D33)," ",'[2]主表5-1财政拨款支出分科目明细'!D33)</f>
        <v> </v>
      </c>
      <c r="F31" s="101" t="str">
        <f>IF(ISBLANK('[2]主表5-1财政拨款支出分科目明细'!E33)," ",'[2]主表5-1财政拨款支出分科目明细'!E33)</f>
        <v> </v>
      </c>
    </row>
    <row r="32" ht="15" spans="1:6">
      <c r="A32" s="99"/>
      <c r="B32" s="104"/>
      <c r="C32" s="101" t="str">
        <f>IF(ISBLANK('[2]主表5-2财政拨款支出预算'!A34)," ",'[2]主表5-2财政拨款支出预算'!A34)</f>
        <v>　　公务接待费</v>
      </c>
      <c r="D32" s="101">
        <f>IF(ISBLANK('[2]主表5-2财政拨款支出预算'!B34)," ",'[2]主表5-2财政拨款支出预算'!B34)</f>
        <v>8</v>
      </c>
      <c r="E32" s="101" t="str">
        <f>IF(ISBLANK('[2]主表5-1财政拨款支出分科目明细'!D34)," ",'[2]主表5-1财政拨款支出分科目明细'!D34)</f>
        <v> </v>
      </c>
      <c r="F32" s="101" t="str">
        <f>IF(ISBLANK('[2]主表5-1财政拨款支出分科目明细'!E34)," ",'[2]主表5-1财政拨款支出分科目明细'!E34)</f>
        <v> </v>
      </c>
    </row>
    <row r="33" ht="15" spans="1:6">
      <c r="A33" s="99"/>
      <c r="B33" s="104"/>
      <c r="C33" s="101" t="str">
        <f>IF(ISBLANK('[2]主表5-2财政拨款支出预算'!A35)," ",'[2]主表5-2财政拨款支出预算'!A35)</f>
        <v>　　工会经费</v>
      </c>
      <c r="D33" s="101">
        <f>IF(ISBLANK('[2]主表5-2财政拨款支出预算'!B35)," ",'[2]主表5-2财政拨款支出预算'!B35)</f>
        <v>10</v>
      </c>
      <c r="E33" s="101" t="str">
        <f>IF(ISBLANK('[2]主表5-1财政拨款支出分科目明细'!D35)," ",'[2]主表5-1财政拨款支出分科目明细'!D35)</f>
        <v> </v>
      </c>
      <c r="F33" s="101" t="str">
        <f>IF(ISBLANK('[2]主表5-1财政拨款支出分科目明细'!E35)," ",'[2]主表5-1财政拨款支出分科目明细'!E35)</f>
        <v> </v>
      </c>
    </row>
    <row r="34" ht="15" spans="1:6">
      <c r="A34" s="99"/>
      <c r="B34" s="104"/>
      <c r="C34" s="101" t="str">
        <f>IF(ISBLANK('[2]主表5-2财政拨款支出预算'!A36)," ",'[2]主表5-2财政拨款支出预算'!A36)</f>
        <v>　　其他交通费用</v>
      </c>
      <c r="D34" s="101">
        <f>IF(ISBLANK('[2]主表5-2财政拨款支出预算'!B36)," ",'[2]主表5-2财政拨款支出预算'!B36)</f>
        <v>22.5</v>
      </c>
      <c r="E34" s="101" t="str">
        <f>IF(ISBLANK('[2]主表5-1财政拨款支出分科目明细'!D36)," ",'[2]主表5-1财政拨款支出分科目明细'!D36)</f>
        <v> </v>
      </c>
      <c r="F34" s="101" t="str">
        <f>IF(ISBLANK('[2]主表5-1财政拨款支出分科目明细'!E36)," ",'[2]主表5-1财政拨款支出分科目明细'!E36)</f>
        <v> </v>
      </c>
    </row>
    <row r="35" ht="15" spans="1:6">
      <c r="A35" s="99"/>
      <c r="B35" s="104"/>
      <c r="C35" s="101" t="str">
        <f>IF(ISBLANK('[2]主表5-2财政拨款支出预算'!A37)," ",'[2]主表5-2财政拨款支出预算'!A37)</f>
        <v>　　其他商品和服务支出</v>
      </c>
      <c r="D35" s="101">
        <f>IF(ISBLANK('[2]主表5-2财政拨款支出预算'!B37)," ",'[2]主表5-2财政拨款支出预算'!B37)</f>
        <v>0.8276</v>
      </c>
      <c r="E35" s="101" t="str">
        <f>IF(ISBLANK('[2]主表5-1财政拨款支出分科目明细'!D37)," ",'[2]主表5-1财政拨款支出分科目明细'!D37)</f>
        <v> </v>
      </c>
      <c r="F35" s="101" t="str">
        <f>IF(ISBLANK('[2]主表5-1财政拨款支出分科目明细'!E37)," ",'[2]主表5-1财政拨款支出分科目明细'!E37)</f>
        <v> </v>
      </c>
    </row>
    <row r="36" ht="15" spans="1:6">
      <c r="A36" s="99"/>
      <c r="B36" s="104"/>
      <c r="C36" s="101" t="str">
        <f>IF(ISBLANK('[2]主表5-2财政拨款支出预算'!A38)," ",'[2]主表5-2财政拨款支出预算'!A38)</f>
        <v>特定目标类</v>
      </c>
      <c r="D36" s="101">
        <f>IF(ISBLANK('[2]主表5-2财政拨款支出预算'!B38)," ",'[2]主表5-2财政拨款支出预算'!B38)</f>
        <v>300</v>
      </c>
      <c r="E36" s="101" t="str">
        <f>IF(ISBLANK('[2]主表5-1财政拨款支出分科目明细'!D38)," ",'[2]主表5-1财政拨款支出分科目明细'!D38)</f>
        <v> </v>
      </c>
      <c r="F36" s="101" t="str">
        <f>IF(ISBLANK('[2]主表5-1财政拨款支出分科目明细'!E38)," ",'[2]主表5-1财政拨款支出分科目明细'!E38)</f>
        <v> </v>
      </c>
    </row>
    <row r="37" ht="15" spans="1:6">
      <c r="A37" s="99"/>
      <c r="B37" s="104"/>
      <c r="C37" s="101" t="str">
        <f>IF(ISBLANK('[2]主表5-2财政拨款支出预算'!A39)," ",'[2]主表5-2财政拨款支出预算'!A39)</f>
        <v>　商品和服务支出</v>
      </c>
      <c r="D37" s="101">
        <f>IF(ISBLANK('[2]主表5-2财政拨款支出预算'!B39)," ",'[2]主表5-2财政拨款支出预算'!B39)</f>
        <v>265</v>
      </c>
      <c r="E37" s="101" t="str">
        <f>IF(ISBLANK('[2]主表5-1财政拨款支出分科目明细'!D39)," ",'[2]主表5-1财政拨款支出分科目明细'!D39)</f>
        <v> </v>
      </c>
      <c r="F37" s="101" t="str">
        <f>IF(ISBLANK('[2]主表5-1财政拨款支出分科目明细'!E39)," ",'[2]主表5-1财政拨款支出分科目明细'!E39)</f>
        <v> </v>
      </c>
    </row>
    <row r="38" ht="15" spans="1:6">
      <c r="A38" s="99"/>
      <c r="B38" s="104"/>
      <c r="C38" s="101" t="str">
        <f>IF(ISBLANK('[2]主表5-2财政拨款支出预算'!A40)," ",'[2]主表5-2财政拨款支出预算'!A40)</f>
        <v>　　办公费</v>
      </c>
      <c r="D38" s="101">
        <f>IF(ISBLANK('[2]主表5-2财政拨款支出预算'!B40)," ",'[2]主表5-2财政拨款支出预算'!B40)</f>
        <v>10</v>
      </c>
      <c r="E38" s="101" t="str">
        <f>IF(ISBLANK('[2]主表5-1财政拨款支出分科目明细'!D40)," ",'[2]主表5-1财政拨款支出分科目明细'!D40)</f>
        <v> </v>
      </c>
      <c r="F38" s="101" t="str">
        <f>IF(ISBLANK('[2]主表5-1财政拨款支出分科目明细'!E40)," ",'[2]主表5-1财政拨款支出分科目明细'!E40)</f>
        <v> </v>
      </c>
    </row>
    <row r="39" ht="15" spans="1:6">
      <c r="A39" s="99"/>
      <c r="B39" s="104"/>
      <c r="C39" s="101" t="str">
        <f>IF(ISBLANK('[2]主表5-2财政拨款支出预算'!A41)," ",'[2]主表5-2财政拨款支出预算'!A41)</f>
        <v>　　印刷费</v>
      </c>
      <c r="D39" s="101">
        <f>IF(ISBLANK('[2]主表5-2财政拨款支出预算'!B41)," ",'[2]主表5-2财政拨款支出预算'!B41)</f>
        <v>10</v>
      </c>
      <c r="E39" s="101" t="str">
        <f>IF(ISBLANK('[2]主表5-1财政拨款支出分科目明细'!D41)," ",'[2]主表5-1财政拨款支出分科目明细'!D41)</f>
        <v> </v>
      </c>
      <c r="F39" s="101" t="str">
        <f>IF(ISBLANK('[2]主表5-1财政拨款支出分科目明细'!E41)," ",'[2]主表5-1财政拨款支出分科目明细'!E41)</f>
        <v> </v>
      </c>
    </row>
    <row r="40" ht="15" spans="1:6">
      <c r="A40" s="99"/>
      <c r="B40" s="104"/>
      <c r="C40" s="101" t="str">
        <f>IF(ISBLANK('[2]主表5-2财政拨款支出预算'!A42)," ",'[2]主表5-2财政拨款支出预算'!A42)</f>
        <v>　　电费</v>
      </c>
      <c r="D40" s="101">
        <f>IF(ISBLANK('[2]主表5-2财政拨款支出预算'!B42)," ",'[2]主表5-2财政拨款支出预算'!B42)</f>
        <v>5</v>
      </c>
      <c r="E40" s="101" t="str">
        <f>IF(ISBLANK('[2]主表5-1财政拨款支出分科目明细'!D42)," ",'[2]主表5-1财政拨款支出分科目明细'!D42)</f>
        <v> </v>
      </c>
      <c r="F40" s="101" t="str">
        <f>IF(ISBLANK('[2]主表5-1财政拨款支出分科目明细'!E42)," ",'[2]主表5-1财政拨款支出分科目明细'!E42)</f>
        <v> </v>
      </c>
    </row>
    <row r="41" ht="15" spans="1:6">
      <c r="A41" s="99"/>
      <c r="B41" s="104"/>
      <c r="C41" s="101" t="str">
        <f>IF(ISBLANK('[2]主表5-2财政拨款支出预算'!A43)," ",'[2]主表5-2财政拨款支出预算'!A43)</f>
        <v>　　维修（护）费</v>
      </c>
      <c r="D41" s="101">
        <f>IF(ISBLANK('[2]主表5-2财政拨款支出预算'!B43)," ",'[2]主表5-2财政拨款支出预算'!B43)</f>
        <v>20</v>
      </c>
      <c r="E41" s="101" t="str">
        <f>IF(ISBLANK('[2]主表5-1财政拨款支出分科目明细'!D43)," ",'[2]主表5-1财政拨款支出分科目明细'!D43)</f>
        <v> </v>
      </c>
      <c r="F41" s="101" t="str">
        <f>IF(ISBLANK('[2]主表5-1财政拨款支出分科目明细'!E43)," ",'[2]主表5-1财政拨款支出分科目明细'!E43)</f>
        <v> </v>
      </c>
    </row>
    <row r="42" ht="15" spans="1:6">
      <c r="A42" s="99"/>
      <c r="B42" s="104"/>
      <c r="C42" s="101" t="str">
        <f>IF(ISBLANK('[2]主表5-2财政拨款支出预算'!A44)," ",'[2]主表5-2财政拨款支出预算'!A44)</f>
        <v>　　培训费</v>
      </c>
      <c r="D42" s="101">
        <f>IF(ISBLANK('[2]主表5-2财政拨款支出预算'!B44)," ",'[2]主表5-2财政拨款支出预算'!B44)</f>
        <v>190</v>
      </c>
      <c r="E42" s="101" t="str">
        <f>IF(ISBLANK('[2]主表5-1财政拨款支出分科目明细'!D44)," ",'[2]主表5-1财政拨款支出分科目明细'!D44)</f>
        <v> </v>
      </c>
      <c r="F42" s="101" t="str">
        <f>IF(ISBLANK('[2]主表5-1财政拨款支出分科目明细'!E44)," ",'[2]主表5-1财政拨款支出分科目明细'!E44)</f>
        <v> </v>
      </c>
    </row>
    <row r="43" ht="15" spans="1:6">
      <c r="A43" s="99"/>
      <c r="B43" s="104"/>
      <c r="C43" s="101" t="str">
        <f>IF(ISBLANK('[2]主表5-2财政拨款支出预算'!A45)," ",'[2]主表5-2财政拨款支出预算'!A45)</f>
        <v>　　劳务费</v>
      </c>
      <c r="D43" s="101">
        <f>IF(ISBLANK('[2]主表5-2财政拨款支出预算'!B45)," ",'[2]主表5-2财政拨款支出预算'!B45)</f>
        <v>30</v>
      </c>
      <c r="E43" s="101" t="str">
        <f>IF(ISBLANK('[2]主表5-1财政拨款支出分科目明细'!D45)," ",'[2]主表5-1财政拨款支出分科目明细'!D45)</f>
        <v> </v>
      </c>
      <c r="F43" s="101" t="str">
        <f>IF(ISBLANK('[2]主表5-1财政拨款支出分科目明细'!E45)," ",'[2]主表5-1财政拨款支出分科目明细'!E45)</f>
        <v> </v>
      </c>
    </row>
    <row r="44" ht="15" spans="1:6">
      <c r="A44" s="99"/>
      <c r="B44" s="104"/>
      <c r="C44" s="101" t="str">
        <f>IF(ISBLANK('[2]主表5-2财政拨款支出预算'!A46)," ",'[2]主表5-2财政拨款支出预算'!A46)</f>
        <v>　资本性支出</v>
      </c>
      <c r="D44" s="101">
        <f>IF(ISBLANK('[2]主表5-2财政拨款支出预算'!B46)," ",'[2]主表5-2财政拨款支出预算'!B46)</f>
        <v>35</v>
      </c>
      <c r="E44" s="101" t="str">
        <f>IF(ISBLANK('[2]主表5-1财政拨款支出分科目明细'!D46)," ",'[2]主表5-1财政拨款支出分科目明细'!D46)</f>
        <v> </v>
      </c>
      <c r="F44" s="101" t="str">
        <f>IF(ISBLANK('[2]主表5-1财政拨款支出分科目明细'!E46)," ",'[2]主表5-1财政拨款支出分科目明细'!E46)</f>
        <v> </v>
      </c>
    </row>
    <row r="45" ht="15" spans="1:6">
      <c r="A45" s="99"/>
      <c r="B45" s="104"/>
      <c r="C45" s="101" t="str">
        <f>IF(ISBLANK('[2]主表5-2财政拨款支出预算'!A47)," ",'[2]主表5-2财政拨款支出预算'!A47)</f>
        <v>　　其他资本性支出</v>
      </c>
      <c r="D45" s="101">
        <f>IF(ISBLANK('[2]主表5-2财政拨款支出预算'!B47)," ",'[2]主表5-2财政拨款支出预算'!B47)</f>
        <v>35</v>
      </c>
      <c r="E45" s="101" t="str">
        <f>IF(ISBLANK('[2]主表5-1财政拨款支出分科目明细'!D47)," ",'[2]主表5-1财政拨款支出分科目明细'!D47)</f>
        <v> </v>
      </c>
      <c r="F45" s="101" t="str">
        <f>IF(ISBLANK('[2]主表5-1财政拨款支出分科目明细'!E47)," ",'[2]主表5-1财政拨款支出分科目明细'!E47)</f>
        <v> </v>
      </c>
    </row>
    <row r="46" ht="15" spans="1:6">
      <c r="A46" s="99"/>
      <c r="B46" s="104"/>
      <c r="C46" s="101" t="str">
        <f>IF(ISBLANK('[2]主表5-2财政拨款支出预算'!A48)," ",'[2]主表5-2财政拨款支出预算'!A48)</f>
        <v> </v>
      </c>
      <c r="D46" s="101" t="str">
        <f>IF(ISBLANK('[2]主表5-2财政拨款支出预算'!B48)," ",'[2]主表5-2财政拨款支出预算'!B48)</f>
        <v> </v>
      </c>
      <c r="E46" s="101" t="str">
        <f>IF(ISBLANK('[2]主表5-1财政拨款支出分科目明细'!D48)," ",'[2]主表5-1财政拨款支出分科目明细'!D48)</f>
        <v> </v>
      </c>
      <c r="F46" s="101" t="str">
        <f>IF(ISBLANK('[2]主表5-1财政拨款支出分科目明细'!E48)," ",'[2]主表5-1财政拨款支出分科目明细'!E48)</f>
        <v> </v>
      </c>
    </row>
    <row r="47" ht="15" spans="1:6">
      <c r="A47" s="102"/>
      <c r="B47" s="104"/>
      <c r="C47" s="101" t="str">
        <f>IF(ISBLANK('[2]主表5-2财政拨款支出预算'!A225)," ",'[2]主表5-2财政拨款支出预算'!A225)</f>
        <v> </v>
      </c>
      <c r="D47" s="101" t="str">
        <f>IF(ISBLANK('[2]主表5-2财政拨款支出预算'!B225)," ",'[2]主表5-2财政拨款支出预算'!B225)</f>
        <v> </v>
      </c>
      <c r="E47" s="101" t="str">
        <f>IF(ISBLANK('[2]主表5-1财政拨款支出分科目明细'!D225)," ",'[2]主表5-1财政拨款支出分科目明细'!D225)</f>
        <v> </v>
      </c>
      <c r="F47" s="101" t="str">
        <f>IF(ISBLANK('[2]主表5-1财政拨款支出分科目明细'!E225)," ",'[2]主表5-1财政拨款支出分科目明细'!E225)</f>
        <v> </v>
      </c>
    </row>
    <row r="48" ht="15" spans="1:6">
      <c r="A48" s="102"/>
      <c r="B48" s="104"/>
      <c r="C48" s="101" t="str">
        <f>IF(ISBLANK('[2]主表5-2财政拨款支出预算'!A226)," ",'[2]主表5-2财政拨款支出预算'!A226)</f>
        <v> </v>
      </c>
      <c r="D48" s="101" t="str">
        <f>IF(ISBLANK('[2]主表5-2财政拨款支出预算'!B226)," ",'[2]主表5-2财政拨款支出预算'!B226)</f>
        <v> </v>
      </c>
      <c r="E48" s="101" t="str">
        <f>IF(ISBLANK('[2]主表5-1财政拨款支出分科目明细'!D226)," ",'[2]主表5-1财政拨款支出分科目明细'!D226)</f>
        <v> </v>
      </c>
      <c r="F48" s="101" t="str">
        <f>IF(ISBLANK('[2]主表5-1财政拨款支出分科目明细'!E226)," ",'[2]主表5-1财政拨款支出分科目明细'!E226)</f>
        <v> </v>
      </c>
    </row>
    <row r="49" ht="15" spans="1:6">
      <c r="A49" s="102"/>
      <c r="B49" s="104"/>
      <c r="C49" s="101" t="str">
        <f>IF(ISBLANK('[2]主表5-2财政拨款支出预算'!A227)," ",'[2]主表5-2财政拨款支出预算'!A227)</f>
        <v> </v>
      </c>
      <c r="D49" s="101" t="str">
        <f>IF(ISBLANK('[2]主表5-2财政拨款支出预算'!B227)," ",'[2]主表5-2财政拨款支出预算'!B227)</f>
        <v> </v>
      </c>
      <c r="E49" s="101" t="str">
        <f>IF(ISBLANK('[2]主表5-1财政拨款支出分科目明细'!D227)," ",'[2]主表5-1财政拨款支出分科目明细'!D227)</f>
        <v> </v>
      </c>
      <c r="F49" s="101" t="str">
        <f>IF(ISBLANK('[2]主表5-1财政拨款支出分科目明细'!E227)," ",'[2]主表5-1财政拨款支出分科目明细'!E227)</f>
        <v> </v>
      </c>
    </row>
    <row r="50" ht="15" spans="1:6">
      <c r="A50" s="102"/>
      <c r="B50" s="104"/>
      <c r="C50" s="101" t="str">
        <f>IF(ISBLANK('[2]主表5-2财政拨款支出预算'!A228)," ",'[2]主表5-2财政拨款支出预算'!A228)</f>
        <v> </v>
      </c>
      <c r="D50" s="101" t="str">
        <f>IF(ISBLANK('[2]主表5-2财政拨款支出预算'!B228)," ",'[2]主表5-2财政拨款支出预算'!B228)</f>
        <v> </v>
      </c>
      <c r="E50" s="101" t="str">
        <f>IF(ISBLANK('[2]主表5-1财政拨款支出分科目明细'!D228)," ",'[2]主表5-1财政拨款支出分科目明细'!D228)</f>
        <v> </v>
      </c>
      <c r="F50" s="101" t="str">
        <f>IF(ISBLANK('[2]主表5-1财政拨款支出分科目明细'!E228)," ",'[2]主表5-1财政拨款支出分科目明细'!E228)</f>
        <v> </v>
      </c>
    </row>
    <row r="51" ht="15" spans="1:6">
      <c r="A51" s="102"/>
      <c r="B51" s="104"/>
      <c r="C51" s="101" t="str">
        <f>IF(ISBLANK('[2]主表5-2财政拨款支出预算'!A229)," ",'[2]主表5-2财政拨款支出预算'!A229)</f>
        <v> </v>
      </c>
      <c r="D51" s="101" t="str">
        <f>IF(ISBLANK('[2]主表5-2财政拨款支出预算'!B229)," ",'[2]主表5-2财政拨款支出预算'!B229)</f>
        <v> </v>
      </c>
      <c r="E51" s="101" t="str">
        <f>IF(ISBLANK('[2]主表5-1财政拨款支出分科目明细'!D229)," ",'[2]主表5-1财政拨款支出分科目明细'!D229)</f>
        <v> </v>
      </c>
      <c r="F51" s="101" t="str">
        <f>IF(ISBLANK('[2]主表5-1财政拨款支出分科目明细'!E229)," ",'[2]主表5-1财政拨款支出分科目明细'!E229)</f>
        <v> </v>
      </c>
    </row>
    <row r="52" ht="15" spans="1:6">
      <c r="A52" s="102"/>
      <c r="B52" s="104"/>
      <c r="C52" s="101" t="str">
        <f>IF(ISBLANK('[2]主表5-2财政拨款支出预算'!A230)," ",'[2]主表5-2财政拨款支出预算'!A230)</f>
        <v> </v>
      </c>
      <c r="D52" s="101" t="str">
        <f>IF(ISBLANK('[2]主表5-2财政拨款支出预算'!B230)," ",'[2]主表5-2财政拨款支出预算'!B230)</f>
        <v> </v>
      </c>
      <c r="E52" s="101" t="str">
        <f>IF(ISBLANK('[2]主表5-1财政拨款支出分科目明细'!D230)," ",'[2]主表5-1财政拨款支出分科目明细'!D230)</f>
        <v> </v>
      </c>
      <c r="F52" s="101" t="str">
        <f>IF(ISBLANK('[2]主表5-1财政拨款支出分科目明细'!E230)," ",'[2]主表5-1财政拨款支出分科目明细'!E230)</f>
        <v> </v>
      </c>
    </row>
    <row r="53" ht="15" spans="1:6">
      <c r="A53" s="102"/>
      <c r="B53" s="104"/>
      <c r="C53" s="101" t="str">
        <f>IF(ISBLANK('[2]主表5-2财政拨款支出预算'!A231)," ",'[2]主表5-2财政拨款支出预算'!A231)</f>
        <v> </v>
      </c>
      <c r="D53" s="101" t="str">
        <f>IF(ISBLANK('[2]主表5-2财政拨款支出预算'!B231)," ",'[2]主表5-2财政拨款支出预算'!B231)</f>
        <v> </v>
      </c>
      <c r="E53" s="101" t="str">
        <f>IF(ISBLANK('[2]主表5-1财政拨款支出分科目明细'!D231)," ",'[2]主表5-1财政拨款支出分科目明细'!D231)</f>
        <v> </v>
      </c>
      <c r="F53" s="101" t="str">
        <f>IF(ISBLANK('[2]主表5-1财政拨款支出分科目明细'!E231)," ",'[2]主表5-1财政拨款支出分科目明细'!E231)</f>
        <v> </v>
      </c>
    </row>
    <row r="54" ht="15" spans="1:6">
      <c r="A54" s="105" t="s">
        <v>100</v>
      </c>
      <c r="B54" s="106">
        <v>1259.215271</v>
      </c>
      <c r="C54" s="105" t="s">
        <v>101</v>
      </c>
      <c r="D54" s="107">
        <f>B54</f>
        <v>1259.215271</v>
      </c>
      <c r="E54" s="105" t="s">
        <v>101</v>
      </c>
      <c r="F54" s="107">
        <f>B54</f>
        <v>1259.215271</v>
      </c>
    </row>
  </sheetData>
  <mergeCells count="1">
    <mergeCell ref="A2:F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workbookViewId="0">
      <selection activeCell="D7" sqref="D7"/>
    </sheetView>
  </sheetViews>
  <sheetFormatPr defaultColWidth="9.14414414414414" defaultRowHeight="12.75" customHeight="1" outlineLevelCol="6"/>
  <cols>
    <col min="1" max="1" width="16.7117117117117" style="38" customWidth="1"/>
    <col min="2" max="2" width="44.4234234234234" style="38" customWidth="1"/>
    <col min="3" max="5" width="28" style="38" customWidth="1"/>
    <col min="6" max="6" width="9.14414414414414" style="38" customWidth="1"/>
    <col min="7" max="7" width="13.5675675675676" style="38" customWidth="1"/>
    <col min="8" max="8" width="9.14414414414414" style="38" customWidth="1"/>
    <col min="9" max="16384" width="9.14414414414414" style="39"/>
  </cols>
  <sheetData>
    <row r="1" s="38" customFormat="1" ht="21" customHeight="1" spans="1:7">
      <c r="A1" s="40"/>
      <c r="B1" s="40"/>
      <c r="C1" s="40"/>
      <c r="D1" s="40"/>
      <c r="E1" s="40"/>
      <c r="F1" s="40"/>
      <c r="G1" s="40"/>
    </row>
    <row r="2" s="38" customFormat="1" ht="29.25" customHeight="1" spans="1:7">
      <c r="A2" s="42" t="s">
        <v>102</v>
      </c>
      <c r="B2" s="42"/>
      <c r="C2" s="42"/>
      <c r="D2" s="42"/>
      <c r="E2" s="42"/>
      <c r="F2" s="43"/>
      <c r="G2" s="43"/>
    </row>
    <row r="3" s="38" customFormat="1" ht="21" customHeight="1" spans="1:7">
      <c r="A3" s="79" t="s">
        <v>103</v>
      </c>
      <c r="B3" s="45"/>
      <c r="C3" s="45"/>
      <c r="D3" s="45"/>
      <c r="E3" s="41" t="s">
        <v>29</v>
      </c>
      <c r="F3" s="40"/>
      <c r="G3" s="40"/>
    </row>
    <row r="4" s="38" customFormat="1" ht="17.25" customHeight="1" spans="1:7">
      <c r="A4" s="46" t="s">
        <v>104</v>
      </c>
      <c r="B4" s="46"/>
      <c r="C4" s="46" t="s">
        <v>105</v>
      </c>
      <c r="D4" s="46"/>
      <c r="E4" s="46"/>
      <c r="F4" s="40"/>
      <c r="G4" s="40"/>
    </row>
    <row r="5" s="38" customFormat="1" ht="21" customHeight="1" spans="1:7">
      <c r="A5" s="46" t="s">
        <v>106</v>
      </c>
      <c r="B5" s="46" t="s">
        <v>107</v>
      </c>
      <c r="C5" s="46" t="s">
        <v>33</v>
      </c>
      <c r="D5" s="46" t="s">
        <v>79</v>
      </c>
      <c r="E5" s="46" t="s">
        <v>80</v>
      </c>
      <c r="F5" s="40"/>
      <c r="G5" s="40"/>
    </row>
    <row r="6" s="38" customFormat="1" ht="21" customHeight="1" spans="1:7">
      <c r="A6" s="82" t="s">
        <v>53</v>
      </c>
      <c r="B6" s="82" t="s">
        <v>53</v>
      </c>
      <c r="C6" s="83">
        <v>1</v>
      </c>
      <c r="D6" s="83">
        <f>C6+1</f>
        <v>2</v>
      </c>
      <c r="E6" s="83">
        <f>D6+1</f>
        <v>3</v>
      </c>
      <c r="F6" s="40"/>
      <c r="G6" s="40"/>
    </row>
    <row r="7" s="38" customFormat="1" ht="28.5" customHeight="1" spans="1:7">
      <c r="A7" s="49"/>
      <c r="B7" s="49" t="s">
        <v>33</v>
      </c>
      <c r="C7" s="49">
        <v>1259.22</v>
      </c>
      <c r="D7" s="49">
        <v>959.22</v>
      </c>
      <c r="E7" s="49">
        <v>300</v>
      </c>
      <c r="F7" s="40"/>
      <c r="G7" s="40"/>
    </row>
    <row r="8" s="38" customFormat="1" ht="28.5" customHeight="1" spans="1:5">
      <c r="A8" s="49" t="s">
        <v>64</v>
      </c>
      <c r="B8" s="49" t="s">
        <v>108</v>
      </c>
      <c r="C8" s="49">
        <v>1028.52</v>
      </c>
      <c r="D8" s="49">
        <v>728.52</v>
      </c>
      <c r="E8" s="49"/>
    </row>
    <row r="9" s="38" customFormat="1" ht="28.5" customHeight="1" spans="1:5">
      <c r="A9" s="49" t="s">
        <v>109</v>
      </c>
      <c r="B9" s="49" t="s">
        <v>110</v>
      </c>
      <c r="C9" s="49">
        <v>1028.52</v>
      </c>
      <c r="D9" s="49">
        <v>728.52</v>
      </c>
      <c r="E9" s="49"/>
    </row>
    <row r="10" s="38" customFormat="1" ht="28.5" customHeight="1" spans="1:5">
      <c r="A10" s="49" t="s">
        <v>111</v>
      </c>
      <c r="B10" s="49" t="s">
        <v>112</v>
      </c>
      <c r="C10" s="88">
        <v>728.5208</v>
      </c>
      <c r="D10" s="49">
        <v>728.52</v>
      </c>
      <c r="E10" s="49"/>
    </row>
    <row r="11" s="38" customFormat="1" ht="28.5" customHeight="1" spans="1:5">
      <c r="A11" s="49" t="s">
        <v>113</v>
      </c>
      <c r="B11" s="49" t="s">
        <v>114</v>
      </c>
      <c r="C11" s="49">
        <v>300</v>
      </c>
      <c r="D11" s="49"/>
      <c r="E11" s="49">
        <v>300</v>
      </c>
    </row>
    <row r="12" s="38" customFormat="1" ht="28.5" customHeight="1" spans="1:5">
      <c r="A12" s="49" t="s">
        <v>57</v>
      </c>
      <c r="B12" s="49" t="s">
        <v>115</v>
      </c>
      <c r="C12" s="49">
        <v>108.65</v>
      </c>
      <c r="D12" s="49">
        <v>108.65</v>
      </c>
      <c r="E12" s="49"/>
    </row>
    <row r="13" s="38" customFormat="1" ht="28.5" customHeight="1" spans="1:5">
      <c r="A13" s="49" t="s">
        <v>116</v>
      </c>
      <c r="B13" s="49" t="s">
        <v>117</v>
      </c>
      <c r="C13" s="49">
        <v>108.65</v>
      </c>
      <c r="D13" s="49">
        <v>108.65</v>
      </c>
      <c r="E13" s="49"/>
    </row>
    <row r="14" s="38" customFormat="1" ht="28.5" customHeight="1" spans="1:5">
      <c r="A14" s="49" t="s">
        <v>118</v>
      </c>
      <c r="B14" s="49" t="s">
        <v>119</v>
      </c>
      <c r="C14" s="88">
        <v>72.431868</v>
      </c>
      <c r="D14" s="88">
        <v>72.431868</v>
      </c>
      <c r="E14" s="49"/>
    </row>
    <row r="15" s="38" customFormat="1" ht="28.5" customHeight="1" spans="1:5">
      <c r="A15" s="49" t="s">
        <v>120</v>
      </c>
      <c r="B15" s="49" t="s">
        <v>121</v>
      </c>
      <c r="C15" s="88">
        <v>36.215934</v>
      </c>
      <c r="D15" s="88">
        <v>36.215934</v>
      </c>
      <c r="E15" s="49"/>
    </row>
    <row r="16" s="38" customFormat="1" ht="28.5" customHeight="1" spans="1:5">
      <c r="A16" s="49" t="s">
        <v>60</v>
      </c>
      <c r="B16" s="49" t="s">
        <v>122</v>
      </c>
      <c r="C16" s="49">
        <v>63.09</v>
      </c>
      <c r="D16" s="49">
        <v>63.09</v>
      </c>
      <c r="E16" s="49"/>
    </row>
    <row r="17" s="38" customFormat="1" ht="28.5" customHeight="1" spans="1:5">
      <c r="A17" s="49" t="s">
        <v>123</v>
      </c>
      <c r="B17" s="49" t="s">
        <v>124</v>
      </c>
      <c r="C17" s="49">
        <v>63.09</v>
      </c>
      <c r="D17" s="49">
        <v>63.09</v>
      </c>
      <c r="E17" s="49"/>
    </row>
    <row r="18" s="38" customFormat="1" ht="28.5" customHeight="1" spans="1:5">
      <c r="A18" s="49" t="s">
        <v>125</v>
      </c>
      <c r="B18" s="49" t="s">
        <v>126</v>
      </c>
      <c r="C18" s="88">
        <v>42.674028</v>
      </c>
      <c r="D18" s="88">
        <v>42.674028</v>
      </c>
      <c r="E18" s="49"/>
    </row>
    <row r="19" s="38" customFormat="1" ht="28.5" customHeight="1" spans="1:5">
      <c r="A19" s="49" t="s">
        <v>127</v>
      </c>
      <c r="B19" s="49" t="s">
        <v>128</v>
      </c>
      <c r="C19" s="88">
        <v>19.695708</v>
      </c>
      <c r="D19" s="88">
        <v>19.695708</v>
      </c>
      <c r="E19" s="49"/>
    </row>
    <row r="20" s="38" customFormat="1" ht="28.5" customHeight="1" spans="1:5">
      <c r="A20" s="49" t="s">
        <v>129</v>
      </c>
      <c r="B20" s="49" t="s">
        <v>130</v>
      </c>
      <c r="C20" s="88">
        <v>0.7212</v>
      </c>
      <c r="D20" s="88">
        <v>0.7212</v>
      </c>
      <c r="E20" s="49"/>
    </row>
    <row r="21" s="38" customFormat="1" ht="28.5" customHeight="1" spans="1:5">
      <c r="A21" s="49" t="s">
        <v>74</v>
      </c>
      <c r="B21" s="49" t="s">
        <v>131</v>
      </c>
      <c r="C21" s="88">
        <v>58.955733</v>
      </c>
      <c r="D21" s="88">
        <v>58.955733</v>
      </c>
      <c r="E21" s="49"/>
    </row>
    <row r="22" s="38" customFormat="1" ht="28.5" customHeight="1" spans="1:5">
      <c r="A22" s="49" t="s">
        <v>132</v>
      </c>
      <c r="B22" s="49" t="s">
        <v>133</v>
      </c>
      <c r="C22" s="88">
        <v>58.955733</v>
      </c>
      <c r="D22" s="88">
        <v>58.955733</v>
      </c>
      <c r="E22" s="49"/>
    </row>
    <row r="23" s="38" customFormat="1" ht="28.5" customHeight="1" spans="1:5">
      <c r="A23" s="49" t="s">
        <v>134</v>
      </c>
      <c r="B23" s="49" t="s">
        <v>135</v>
      </c>
      <c r="C23" s="88">
        <v>58.955733</v>
      </c>
      <c r="D23" s="88">
        <v>58.955733</v>
      </c>
      <c r="E23" s="49"/>
    </row>
    <row r="24" s="38" customFormat="1" ht="21" customHeight="1"/>
    <row r="25" s="38" customFormat="1" ht="21" customHeight="1"/>
    <row r="26" s="38" customFormat="1" ht="21" customHeight="1"/>
    <row r="27" s="38" customFormat="1" ht="21" customHeight="1"/>
    <row r="28" s="38" customFormat="1" ht="21" customHeight="1"/>
    <row r="29" s="38" customFormat="1" ht="21" customHeight="1"/>
    <row r="30" s="38" customFormat="1" ht="21" customHeight="1"/>
    <row r="31" s="38" customFormat="1" ht="21" customHeight="1"/>
    <row r="32" s="38" customFormat="1" ht="21" customHeight="1"/>
    <row r="33" s="38" customFormat="1" ht="21" customHeight="1"/>
    <row r="34" s="38" customFormat="1" ht="21" customHeight="1"/>
    <row r="35" s="38" customFormat="1" ht="14.55"/>
    <row r="36" s="38" customFormat="1" ht="14.55"/>
    <row r="37" s="38" customFormat="1" ht="14.55"/>
    <row r="38" s="38" customFormat="1" ht="14.55"/>
    <row r="39" s="38" customFormat="1" ht="14.55"/>
    <row r="40" s="38" customFormat="1" ht="14.5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C16" sqref="C16"/>
    </sheetView>
  </sheetViews>
  <sheetFormatPr defaultColWidth="8.61261261261261" defaultRowHeight="12.4" outlineLevelCol="4"/>
  <cols>
    <col min="1" max="1" width="30.3513513513514" customWidth="1"/>
    <col min="2" max="2" width="33.2792792792793" customWidth="1"/>
    <col min="3" max="5" width="30.3513513513514" customWidth="1"/>
  </cols>
  <sheetData>
    <row r="1" spans="1:5">
      <c r="A1" s="40"/>
      <c r="B1" s="40"/>
      <c r="C1" s="40"/>
      <c r="D1" s="40"/>
      <c r="E1" s="40"/>
    </row>
    <row r="2" ht="27.85" spans="1:5">
      <c r="A2" s="42" t="s">
        <v>136</v>
      </c>
      <c r="B2" s="42"/>
      <c r="C2" s="42"/>
      <c r="D2" s="42"/>
      <c r="E2" s="42"/>
    </row>
    <row r="3" ht="15" spans="1:5">
      <c r="A3" s="79" t="s">
        <v>103</v>
      </c>
      <c r="B3" s="45"/>
      <c r="C3" s="45"/>
      <c r="D3" s="45"/>
      <c r="E3" s="41" t="s">
        <v>29</v>
      </c>
    </row>
    <row r="4" ht="29" customHeight="1" spans="1:5">
      <c r="A4" s="46" t="s">
        <v>137</v>
      </c>
      <c r="B4" s="46"/>
      <c r="C4" s="46" t="s">
        <v>138</v>
      </c>
      <c r="D4" s="46"/>
      <c r="E4" s="46"/>
    </row>
    <row r="5" ht="29" customHeight="1" spans="1:5">
      <c r="A5" s="46" t="s">
        <v>106</v>
      </c>
      <c r="B5" s="80" t="s">
        <v>107</v>
      </c>
      <c r="C5" s="81" t="s">
        <v>33</v>
      </c>
      <c r="D5" s="81" t="s">
        <v>139</v>
      </c>
      <c r="E5" s="81" t="s">
        <v>140</v>
      </c>
    </row>
    <row r="6" ht="29" customHeight="1" spans="1:5">
      <c r="A6" s="82" t="s">
        <v>53</v>
      </c>
      <c r="B6" s="82" t="s">
        <v>53</v>
      </c>
      <c r="C6" s="83">
        <v>1</v>
      </c>
      <c r="D6" s="83">
        <f>C6+1</f>
        <v>2</v>
      </c>
      <c r="E6" s="83">
        <f>D6+1</f>
        <v>3</v>
      </c>
    </row>
    <row r="7" ht="29" customHeight="1" spans="1:5">
      <c r="A7" s="48"/>
      <c r="B7" s="48" t="s">
        <v>33</v>
      </c>
      <c r="C7" s="49">
        <v>959.22</v>
      </c>
      <c r="D7" s="84">
        <v>883.89</v>
      </c>
      <c r="E7" s="84">
        <v>75.33</v>
      </c>
    </row>
    <row r="8" ht="29" customHeight="1" spans="1:5">
      <c r="A8" s="48" t="s">
        <v>141</v>
      </c>
      <c r="B8" s="48" t="s">
        <v>81</v>
      </c>
      <c r="C8" s="85">
        <v>864.648671</v>
      </c>
      <c r="D8" s="85">
        <v>864.648671</v>
      </c>
      <c r="E8" s="84"/>
    </row>
    <row r="9" ht="29" customHeight="1" spans="1:5">
      <c r="A9" s="48" t="s">
        <v>142</v>
      </c>
      <c r="B9" s="48" t="s">
        <v>143</v>
      </c>
      <c r="C9" s="86">
        <v>229.0808</v>
      </c>
      <c r="D9" s="86">
        <v>229.0808</v>
      </c>
      <c r="E9" s="84"/>
    </row>
    <row r="10" ht="29" customHeight="1" spans="1:5">
      <c r="A10" s="48" t="s">
        <v>144</v>
      </c>
      <c r="B10" s="48" t="s">
        <v>145</v>
      </c>
      <c r="C10" s="86">
        <v>83.616</v>
      </c>
      <c r="D10" s="86">
        <v>83.616</v>
      </c>
      <c r="E10" s="84"/>
    </row>
    <row r="11" ht="29" customHeight="1" spans="1:5">
      <c r="A11" s="48" t="s">
        <v>146</v>
      </c>
      <c r="B11" s="48" t="s">
        <v>147</v>
      </c>
      <c r="C11" s="86">
        <v>216.3718</v>
      </c>
      <c r="D11" s="86">
        <v>216.3718</v>
      </c>
      <c r="E11" s="84"/>
    </row>
    <row r="12" ht="29" customHeight="1" spans="1:5">
      <c r="A12" s="48" t="s">
        <v>148</v>
      </c>
      <c r="B12" s="48" t="s">
        <v>149</v>
      </c>
      <c r="C12" s="84">
        <v>54.2556</v>
      </c>
      <c r="D12" s="84">
        <v>54.2556</v>
      </c>
      <c r="E12" s="84"/>
    </row>
    <row r="13" ht="29" customHeight="1" spans="1:5">
      <c r="A13" s="48" t="s">
        <v>150</v>
      </c>
      <c r="B13" s="48" t="s">
        <v>151</v>
      </c>
      <c r="C13" s="86">
        <v>72.431868</v>
      </c>
      <c r="D13" s="86">
        <v>72.431868</v>
      </c>
      <c r="E13" s="84"/>
    </row>
    <row r="14" ht="29" customHeight="1" spans="1:5">
      <c r="A14" s="48" t="s">
        <v>152</v>
      </c>
      <c r="B14" s="48" t="s">
        <v>153</v>
      </c>
      <c r="C14" s="86">
        <v>36.215934</v>
      </c>
      <c r="D14" s="86">
        <v>36.215934</v>
      </c>
      <c r="E14" s="84"/>
    </row>
    <row r="15" ht="29" customHeight="1" spans="1:5">
      <c r="A15" s="48" t="s">
        <v>154</v>
      </c>
      <c r="B15" s="48" t="s">
        <v>155</v>
      </c>
      <c r="C15" s="86">
        <v>42.674028</v>
      </c>
      <c r="D15" s="86">
        <v>42.674028</v>
      </c>
      <c r="E15" s="84"/>
    </row>
    <row r="16" ht="29" customHeight="1" spans="1:5">
      <c r="A16" s="48" t="s">
        <v>156</v>
      </c>
      <c r="B16" s="48" t="s">
        <v>157</v>
      </c>
      <c r="C16" s="87">
        <v>19.695708</v>
      </c>
      <c r="D16" s="87">
        <v>19.695708</v>
      </c>
      <c r="E16" s="84"/>
    </row>
    <row r="17" ht="29" customHeight="1" spans="1:5">
      <c r="A17" s="48" t="s">
        <v>158</v>
      </c>
      <c r="B17" s="48" t="s">
        <v>159</v>
      </c>
      <c r="C17" s="87">
        <v>0.7212</v>
      </c>
      <c r="D17" s="87">
        <v>0.7212</v>
      </c>
      <c r="E17" s="84"/>
    </row>
    <row r="18" ht="29" customHeight="1" spans="1:5">
      <c r="A18" s="48" t="s">
        <v>160</v>
      </c>
      <c r="B18" s="48" t="s">
        <v>76</v>
      </c>
      <c r="C18" s="87">
        <v>58.955733</v>
      </c>
      <c r="D18" s="87">
        <v>58.955733</v>
      </c>
      <c r="E18" s="84"/>
    </row>
    <row r="19" s="38" customFormat="1" ht="27" customHeight="1" spans="1:5">
      <c r="A19" s="48" t="s">
        <v>161</v>
      </c>
      <c r="B19" s="48" t="s">
        <v>162</v>
      </c>
      <c r="C19" s="86">
        <v>50.63</v>
      </c>
      <c r="D19" s="86">
        <v>50.63</v>
      </c>
      <c r="E19" s="84"/>
    </row>
    <row r="20" ht="29" customHeight="1" spans="1:5">
      <c r="A20" s="48" t="s">
        <v>163</v>
      </c>
      <c r="B20" s="48" t="s">
        <v>82</v>
      </c>
      <c r="C20" s="84">
        <v>75.3276</v>
      </c>
      <c r="D20" s="84"/>
      <c r="E20" s="84">
        <v>75.3276</v>
      </c>
    </row>
    <row r="21" ht="29" customHeight="1" spans="1:5">
      <c r="A21" s="48" t="s">
        <v>164</v>
      </c>
      <c r="B21" s="48" t="s">
        <v>165</v>
      </c>
      <c r="C21" s="84">
        <v>9</v>
      </c>
      <c r="D21" s="84"/>
      <c r="E21" s="84">
        <v>9</v>
      </c>
    </row>
    <row r="22" ht="29" customHeight="1" spans="1:5">
      <c r="A22" s="48" t="s">
        <v>166</v>
      </c>
      <c r="B22" s="48" t="s">
        <v>167</v>
      </c>
      <c r="C22" s="84">
        <v>3</v>
      </c>
      <c r="D22" s="84"/>
      <c r="E22" s="84">
        <v>3</v>
      </c>
    </row>
    <row r="23" ht="29" customHeight="1" spans="1:5">
      <c r="A23" s="48" t="s">
        <v>168</v>
      </c>
      <c r="B23" s="48" t="s">
        <v>169</v>
      </c>
      <c r="C23" s="84">
        <v>9</v>
      </c>
      <c r="D23" s="84"/>
      <c r="E23" s="84">
        <v>9</v>
      </c>
    </row>
    <row r="24" ht="29" customHeight="1" spans="1:5">
      <c r="A24" s="48" t="s">
        <v>170</v>
      </c>
      <c r="B24" s="48" t="s">
        <v>171</v>
      </c>
      <c r="C24" s="84">
        <v>3</v>
      </c>
      <c r="D24" s="84"/>
      <c r="E24" s="84">
        <v>3</v>
      </c>
    </row>
    <row r="25" ht="29" customHeight="1" spans="1:5">
      <c r="A25" s="48" t="s">
        <v>172</v>
      </c>
      <c r="B25" s="48" t="s">
        <v>173</v>
      </c>
      <c r="C25" s="84">
        <v>2</v>
      </c>
      <c r="D25" s="84"/>
      <c r="E25" s="84">
        <v>2</v>
      </c>
    </row>
    <row r="26" ht="29" customHeight="1" spans="1:5">
      <c r="A26" s="48" t="s">
        <v>174</v>
      </c>
      <c r="B26" s="48" t="s">
        <v>175</v>
      </c>
      <c r="C26" s="84">
        <v>8</v>
      </c>
      <c r="D26" s="84"/>
      <c r="E26" s="84">
        <v>8</v>
      </c>
    </row>
    <row r="27" ht="29" customHeight="1" spans="1:5">
      <c r="A27" s="48" t="s">
        <v>176</v>
      </c>
      <c r="B27" s="48" t="s">
        <v>177</v>
      </c>
      <c r="C27" s="84">
        <v>8</v>
      </c>
      <c r="D27" s="84"/>
      <c r="E27" s="84">
        <v>8</v>
      </c>
    </row>
    <row r="28" ht="29" customHeight="1" spans="1:5">
      <c r="A28" s="48" t="s">
        <v>178</v>
      </c>
      <c r="B28" s="48" t="s">
        <v>179</v>
      </c>
      <c r="C28" s="84">
        <v>10</v>
      </c>
      <c r="D28" s="84"/>
      <c r="E28" s="84">
        <v>10</v>
      </c>
    </row>
    <row r="29" ht="29" customHeight="1" spans="1:5">
      <c r="A29" s="48" t="s">
        <v>180</v>
      </c>
      <c r="B29" s="48" t="s">
        <v>181</v>
      </c>
      <c r="C29" s="84">
        <v>22.5</v>
      </c>
      <c r="D29" s="84"/>
      <c r="E29" s="84">
        <v>22.5</v>
      </c>
    </row>
    <row r="30" ht="29" customHeight="1" spans="1:5">
      <c r="A30" s="48" t="s">
        <v>182</v>
      </c>
      <c r="B30" s="48" t="s">
        <v>183</v>
      </c>
      <c r="C30" s="84">
        <v>0.83</v>
      </c>
      <c r="D30" s="84"/>
      <c r="E30" s="84">
        <v>0.83</v>
      </c>
    </row>
    <row r="31" ht="29" customHeight="1" spans="1:5">
      <c r="A31" s="48" t="s">
        <v>184</v>
      </c>
      <c r="B31" s="48" t="s">
        <v>83</v>
      </c>
      <c r="C31" s="84">
        <v>19.24</v>
      </c>
      <c r="D31" s="84">
        <v>19.24</v>
      </c>
      <c r="E31" s="84"/>
    </row>
    <row r="32" ht="29" customHeight="1" spans="1:5">
      <c r="A32" s="48" t="s">
        <v>185</v>
      </c>
      <c r="B32" s="48" t="s">
        <v>186</v>
      </c>
      <c r="C32" s="87">
        <v>12.0132</v>
      </c>
      <c r="D32" s="87">
        <v>12.0132</v>
      </c>
      <c r="E32" s="84"/>
    </row>
    <row r="33" ht="29" customHeight="1" spans="1:5">
      <c r="A33" s="48" t="s">
        <v>187</v>
      </c>
      <c r="B33" s="48" t="s">
        <v>188</v>
      </c>
      <c r="C33" s="87">
        <v>1.1208</v>
      </c>
      <c r="D33" s="87">
        <v>1.1208</v>
      </c>
      <c r="E33" s="84"/>
    </row>
    <row r="34" ht="29" customHeight="1" spans="1:5">
      <c r="A34" s="48" t="s">
        <v>189</v>
      </c>
      <c r="B34" s="48" t="s">
        <v>190</v>
      </c>
      <c r="C34" s="87">
        <v>3.705</v>
      </c>
      <c r="D34" s="87">
        <v>3.705</v>
      </c>
      <c r="E34" s="84"/>
    </row>
    <row r="35" ht="29" customHeight="1" spans="1:5">
      <c r="A35" s="48" t="s">
        <v>191</v>
      </c>
      <c r="B35" s="48" t="s">
        <v>192</v>
      </c>
      <c r="C35" s="87">
        <v>2.4</v>
      </c>
      <c r="D35" s="87">
        <v>2.4</v>
      </c>
      <c r="E35" s="84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GridLines="0" workbookViewId="0">
      <selection activeCell="E23" sqref="E23"/>
    </sheetView>
  </sheetViews>
  <sheetFormatPr defaultColWidth="9.14414414414414" defaultRowHeight="12.75" customHeight="1"/>
  <cols>
    <col min="1" max="1" width="18.2882882882883" style="50" customWidth="1"/>
    <col min="2" max="2" width="35.1261261261261" style="50" customWidth="1"/>
    <col min="3" max="3" width="12.7117117117117" style="50" customWidth="1"/>
    <col min="4" max="5" width="17.8558558558559" style="50" customWidth="1"/>
    <col min="6" max="15" width="12.7117117117117" style="50" customWidth="1"/>
    <col min="16" max="16" width="9.14414414414414" style="50" customWidth="1"/>
  </cols>
  <sheetData>
    <row r="1" s="50" customFormat="1" ht="14.55" spans="15:15">
      <c r="O1" s="78" t="s">
        <v>193</v>
      </c>
    </row>
    <row r="2" s="50" customFormat="1" ht="33.75" customHeight="1" spans="1:15">
      <c r="A2" s="62" t="s">
        <v>194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="50" customFormat="1" ht="14.55" spans="1:1">
      <c r="A3" s="63"/>
    </row>
    <row r="4" s="50" customFormat="1" ht="14.25" customHeight="1" spans="1:15">
      <c r="A4" s="64" t="s">
        <v>195</v>
      </c>
      <c r="B4" s="65"/>
      <c r="C4" s="61"/>
      <c r="D4" s="61"/>
      <c r="E4" s="61"/>
      <c r="O4" s="78" t="s">
        <v>29</v>
      </c>
    </row>
    <row r="5" s="50" customFormat="1" ht="20.25" customHeight="1" spans="1:15">
      <c r="A5" s="54" t="s">
        <v>30</v>
      </c>
      <c r="B5" s="53" t="s">
        <v>196</v>
      </c>
      <c r="C5" s="53" t="s">
        <v>197</v>
      </c>
      <c r="D5" s="53"/>
      <c r="E5" s="53"/>
      <c r="F5" s="53" t="s">
        <v>198</v>
      </c>
      <c r="G5" s="53"/>
      <c r="H5" s="53"/>
      <c r="I5" s="53" t="s">
        <v>199</v>
      </c>
      <c r="J5" s="53"/>
      <c r="K5" s="53"/>
      <c r="L5" s="53"/>
      <c r="M5" s="53"/>
      <c r="N5" s="53"/>
      <c r="O5" s="53"/>
    </row>
    <row r="6" s="50" customFormat="1" ht="20.25" customHeight="1" spans="1:15">
      <c r="A6" s="54"/>
      <c r="B6" s="53"/>
      <c r="C6" s="53" t="s">
        <v>49</v>
      </c>
      <c r="D6" s="53" t="s">
        <v>37</v>
      </c>
      <c r="E6" s="53" t="s">
        <v>200</v>
      </c>
      <c r="F6" s="53" t="s">
        <v>49</v>
      </c>
      <c r="G6" s="53" t="s">
        <v>37</v>
      </c>
      <c r="H6" s="53" t="s">
        <v>200</v>
      </c>
      <c r="I6" s="53" t="s">
        <v>33</v>
      </c>
      <c r="J6" s="53" t="s">
        <v>201</v>
      </c>
      <c r="K6" s="53"/>
      <c r="L6" s="53"/>
      <c r="M6" s="53" t="s">
        <v>202</v>
      </c>
      <c r="N6" s="53"/>
      <c r="O6" s="53"/>
    </row>
    <row r="7" s="50" customFormat="1" ht="36.75" customHeight="1" spans="1:15">
      <c r="A7" s="54"/>
      <c r="B7" s="53"/>
      <c r="C7" s="53"/>
      <c r="D7" s="53"/>
      <c r="E7" s="53"/>
      <c r="F7" s="53"/>
      <c r="G7" s="53"/>
      <c r="H7" s="53"/>
      <c r="I7" s="53"/>
      <c r="J7" s="53" t="s">
        <v>49</v>
      </c>
      <c r="K7" s="53" t="s">
        <v>37</v>
      </c>
      <c r="L7" s="53" t="s">
        <v>200</v>
      </c>
      <c r="M7" s="53" t="s">
        <v>49</v>
      </c>
      <c r="N7" s="53" t="s">
        <v>37</v>
      </c>
      <c r="O7" s="53" t="s">
        <v>200</v>
      </c>
    </row>
    <row r="8" s="50" customFormat="1" ht="19.5" customHeight="1" spans="1:15">
      <c r="A8" s="53" t="s">
        <v>53</v>
      </c>
      <c r="B8" s="53" t="s">
        <v>53</v>
      </c>
      <c r="C8" s="66">
        <v>1</v>
      </c>
      <c r="D8" s="66">
        <v>2</v>
      </c>
      <c r="E8" s="66">
        <f>D8+1</f>
        <v>3</v>
      </c>
      <c r="F8" s="66">
        <v>8</v>
      </c>
      <c r="G8" s="66">
        <v>9</v>
      </c>
      <c r="H8" s="66">
        <f t="shared" ref="H8:O8" si="0">G8+1</f>
        <v>10</v>
      </c>
      <c r="I8" s="66">
        <f t="shared" si="0"/>
        <v>11</v>
      </c>
      <c r="J8" s="66">
        <f t="shared" si="0"/>
        <v>12</v>
      </c>
      <c r="K8" s="66">
        <f t="shared" si="0"/>
        <v>13</v>
      </c>
      <c r="L8" s="66">
        <f t="shared" si="0"/>
        <v>14</v>
      </c>
      <c r="M8" s="66">
        <f t="shared" si="0"/>
        <v>15</v>
      </c>
      <c r="N8" s="66">
        <f t="shared" si="0"/>
        <v>16</v>
      </c>
      <c r="O8" s="66">
        <f t="shared" si="0"/>
        <v>17</v>
      </c>
    </row>
    <row r="9" s="50" customFormat="1" ht="27" customHeight="1" spans="1:15">
      <c r="A9" s="67"/>
      <c r="B9" s="68" t="s">
        <v>33</v>
      </c>
      <c r="C9" s="69"/>
      <c r="D9" s="69"/>
      <c r="E9" s="69"/>
      <c r="F9" s="70">
        <v>8</v>
      </c>
      <c r="G9" s="70">
        <v>8</v>
      </c>
      <c r="H9" s="70"/>
      <c r="I9" s="70"/>
      <c r="J9" s="70"/>
      <c r="K9" s="70"/>
      <c r="L9" s="70"/>
      <c r="M9" s="70"/>
      <c r="N9" s="70"/>
      <c r="O9" s="70"/>
    </row>
    <row r="10" s="50" customFormat="1" ht="27" customHeight="1" spans="1:15">
      <c r="A10" s="67" t="s">
        <v>203</v>
      </c>
      <c r="B10" s="68" t="s">
        <v>55</v>
      </c>
      <c r="C10" s="69"/>
      <c r="D10" s="69"/>
      <c r="E10" s="69"/>
      <c r="F10" s="70">
        <v>8</v>
      </c>
      <c r="G10" s="70">
        <v>8</v>
      </c>
      <c r="H10" s="70"/>
      <c r="I10" s="70"/>
      <c r="J10" s="70"/>
      <c r="K10" s="70"/>
      <c r="L10" s="70"/>
      <c r="M10" s="70"/>
      <c r="N10" s="70"/>
      <c r="O10" s="70"/>
    </row>
    <row r="11" s="50" customFormat="1" ht="27" customHeight="1" spans="1:15">
      <c r="A11" s="71" t="s">
        <v>56</v>
      </c>
      <c r="B11" s="72" t="s">
        <v>204</v>
      </c>
      <c r="C11" s="73"/>
      <c r="D11" s="73"/>
      <c r="E11" s="73"/>
      <c r="F11" s="74">
        <v>8</v>
      </c>
      <c r="G11" s="74">
        <v>8</v>
      </c>
      <c r="H11" s="74"/>
      <c r="I11" s="74"/>
      <c r="J11" s="74"/>
      <c r="K11" s="74"/>
      <c r="L11" s="74"/>
      <c r="M11" s="74"/>
      <c r="N11" s="74"/>
      <c r="O11" s="74"/>
    </row>
    <row r="12" s="50" customFormat="1" ht="21" customHeight="1" spans="1:15">
      <c r="A12" s="75"/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="50" customFormat="1" ht="14.55" spans="5:14">
      <c r="E13" s="61"/>
      <c r="F13" s="63"/>
      <c r="G13" s="63"/>
      <c r="H13" s="63"/>
      <c r="I13" s="63"/>
      <c r="J13" s="63"/>
      <c r="L13" s="63"/>
      <c r="M13" s="63"/>
      <c r="N13" s="63"/>
    </row>
    <row r="14" s="50" customFormat="1" ht="14.55" spans="5:14">
      <c r="E14" s="61"/>
      <c r="F14" s="63"/>
      <c r="G14" s="63"/>
      <c r="H14" s="63"/>
      <c r="J14" s="63"/>
      <c r="K14" s="63"/>
      <c r="L14" s="63"/>
      <c r="M14" s="63"/>
      <c r="N14" s="63"/>
    </row>
    <row r="15" s="50" customFormat="1" ht="14.55" spans="10:14">
      <c r="J15" s="63"/>
      <c r="M15" s="63"/>
      <c r="N15" s="63"/>
    </row>
    <row r="16" s="50" customFormat="1" ht="14.55" spans="8:13">
      <c r="H16" s="63"/>
      <c r="J16" s="63"/>
      <c r="M16" s="63"/>
    </row>
    <row r="17" s="50" customFormat="1" ht="14.55" spans="10:13">
      <c r="J17" s="63"/>
      <c r="M17" s="63"/>
    </row>
    <row r="18" s="50" customFormat="1" ht="14.55" spans="10:13">
      <c r="J18" s="63"/>
      <c r="L18" s="63"/>
      <c r="M18" s="63"/>
    </row>
    <row r="19" s="50" customFormat="1" ht="14.55" spans="12:13">
      <c r="L19" s="63"/>
      <c r="M19" s="63"/>
    </row>
    <row r="20" s="50" customFormat="1" ht="14.55"/>
    <row r="21" s="50" customFormat="1" ht="14.55"/>
    <row r="22" s="50" customFormat="1" ht="14.55" spans="3:5">
      <c r="C22" s="61"/>
      <c r="E22" s="61"/>
    </row>
  </sheetData>
  <sheetProtection sheet="1" formatCells="0" formatColumns="0" formatRows="0" insertRows="0" insertColumn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A5:A7"/>
    <mergeCell ref="A5:A7"/>
    <mergeCell ref="B5:B7"/>
    <mergeCell ref="B5:B7"/>
    <mergeCell ref="B5:B7"/>
    <mergeCell ref="C6:C7"/>
    <mergeCell ref="C6:C7"/>
    <mergeCell ref="D6:D7"/>
    <mergeCell ref="D6:D7"/>
    <mergeCell ref="E6:E7"/>
    <mergeCell ref="E6:E7"/>
    <mergeCell ref="F6:F7"/>
    <mergeCell ref="F6:F7"/>
    <mergeCell ref="G6:G7"/>
    <mergeCell ref="G6:G7"/>
    <mergeCell ref="H6:H7"/>
    <mergeCell ref="H6:H7"/>
    <mergeCell ref="I6:I7"/>
    <mergeCell ref="I6:I7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showGridLines="0" workbookViewId="0">
      <selection activeCell="E22" sqref="E22"/>
    </sheetView>
  </sheetViews>
  <sheetFormatPr defaultColWidth="9.14414414414414" defaultRowHeight="12.75" customHeight="1"/>
  <cols>
    <col min="1" max="3" width="5.28828828828829" style="50" customWidth="1"/>
    <col min="4" max="4" width="33" style="50" customWidth="1"/>
    <col min="5" max="5" width="27.1441441441441" style="50" customWidth="1"/>
    <col min="6" max="6" width="15.5675675675676" style="50" customWidth="1"/>
    <col min="7" max="7" width="13.2882882882883" style="50" customWidth="1"/>
    <col min="8" max="8" width="12" style="50" customWidth="1"/>
    <col min="9" max="9" width="12.1441441441441" style="50" customWidth="1"/>
    <col min="10" max="10" width="10.2882882882883" style="50" customWidth="1"/>
    <col min="11" max="11" width="9.14414414414414" style="50" customWidth="1"/>
    <col min="12" max="12" width="13.2882882882883" style="50" customWidth="1"/>
    <col min="13" max="13" width="10.2882882882883" style="50" customWidth="1"/>
    <col min="14" max="14" width="11.2882882882883" style="50" customWidth="1"/>
    <col min="15" max="17" width="9.14414414414414" style="50" customWidth="1"/>
    <col min="18" max="18" width="12.1441441441441" style="50" customWidth="1"/>
    <col min="19" max="19" width="10.2882882882883" style="50" customWidth="1"/>
    <col min="20" max="21" width="9.14414414414414" style="50" customWidth="1"/>
  </cols>
  <sheetData>
    <row r="1" s="50" customFormat="1" ht="21" customHeight="1" spans="14:20">
      <c r="N1" s="58" t="s">
        <v>205</v>
      </c>
      <c r="O1" s="58"/>
      <c r="P1" s="58"/>
      <c r="Q1" s="58"/>
      <c r="R1" s="58"/>
      <c r="S1" s="58"/>
      <c r="T1" s="59"/>
    </row>
    <row r="2" s="50" customFormat="1" ht="30.75" customHeight="1" spans="1:19">
      <c r="A2" s="51" t="s">
        <v>206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="50" customFormat="1" ht="21" customHeight="1" spans="1:19">
      <c r="A3" s="52" t="s">
        <v>195</v>
      </c>
      <c r="S3" s="60" t="s">
        <v>29</v>
      </c>
    </row>
    <row r="4" s="50" customFormat="1" ht="21" customHeight="1" spans="1:19">
      <c r="A4" s="53" t="s">
        <v>106</v>
      </c>
      <c r="B4" s="53"/>
      <c r="C4" s="53"/>
      <c r="D4" s="54" t="s">
        <v>32</v>
      </c>
      <c r="E4" s="53" t="s">
        <v>207</v>
      </c>
      <c r="F4" s="53" t="s">
        <v>208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="50" customFormat="1" ht="21" customHeight="1" spans="1:19">
      <c r="A5" s="53" t="s">
        <v>46</v>
      </c>
      <c r="B5" s="53" t="s">
        <v>47</v>
      </c>
      <c r="C5" s="53" t="s">
        <v>48</v>
      </c>
      <c r="D5" s="54"/>
      <c r="E5" s="54" t="s">
        <v>34</v>
      </c>
      <c r="F5" s="54" t="s">
        <v>33</v>
      </c>
      <c r="G5" s="53" t="s">
        <v>79</v>
      </c>
      <c r="H5" s="53"/>
      <c r="I5" s="53"/>
      <c r="J5" s="53"/>
      <c r="K5" s="53"/>
      <c r="L5" s="53" t="s">
        <v>80</v>
      </c>
      <c r="M5" s="53"/>
      <c r="N5" s="53"/>
      <c r="O5" s="53"/>
      <c r="P5" s="53"/>
      <c r="Q5" s="53"/>
      <c r="R5" s="53"/>
      <c r="S5" s="53"/>
    </row>
    <row r="6" s="50" customFormat="1" ht="42" customHeight="1" spans="1:19">
      <c r="A6" s="53"/>
      <c r="B6" s="53"/>
      <c r="C6" s="53"/>
      <c r="D6" s="54"/>
      <c r="E6" s="54"/>
      <c r="F6" s="54"/>
      <c r="G6" s="54" t="s">
        <v>49</v>
      </c>
      <c r="H6" s="54" t="s">
        <v>81</v>
      </c>
      <c r="I6" s="54" t="s">
        <v>82</v>
      </c>
      <c r="J6" s="54" t="s">
        <v>83</v>
      </c>
      <c r="K6" s="54" t="s">
        <v>84</v>
      </c>
      <c r="L6" s="54" t="s">
        <v>49</v>
      </c>
      <c r="M6" s="54" t="s">
        <v>81</v>
      </c>
      <c r="N6" s="54" t="s">
        <v>82</v>
      </c>
      <c r="O6" s="54" t="s">
        <v>83</v>
      </c>
      <c r="P6" s="54" t="s">
        <v>85</v>
      </c>
      <c r="Q6" s="54" t="s">
        <v>86</v>
      </c>
      <c r="R6" s="54" t="s">
        <v>84</v>
      </c>
      <c r="S6" s="54" t="s">
        <v>88</v>
      </c>
    </row>
    <row r="7" s="50" customFormat="1" ht="21" customHeight="1" spans="1:19">
      <c r="A7" s="53" t="s">
        <v>53</v>
      </c>
      <c r="B7" s="53" t="s">
        <v>53</v>
      </c>
      <c r="C7" s="53" t="s">
        <v>53</v>
      </c>
      <c r="D7" s="53" t="s">
        <v>53</v>
      </c>
      <c r="E7" s="53">
        <v>1</v>
      </c>
      <c r="F7" s="53">
        <v>2</v>
      </c>
      <c r="G7" s="53">
        <v>3</v>
      </c>
      <c r="H7" s="53">
        <v>2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</row>
    <row r="8" s="50" customFormat="1" ht="27" customHeight="1" spans="1:20">
      <c r="A8" s="55"/>
      <c r="B8" s="55"/>
      <c r="C8" s="55"/>
      <c r="D8" s="56" t="s">
        <v>209</v>
      </c>
      <c r="E8" s="55">
        <v>0</v>
      </c>
      <c r="F8" s="57">
        <v>0</v>
      </c>
      <c r="G8" s="57">
        <v>0</v>
      </c>
      <c r="H8" s="55">
        <v>0</v>
      </c>
      <c r="I8" s="57">
        <v>0</v>
      </c>
      <c r="J8" s="57">
        <v>0</v>
      </c>
      <c r="K8" s="55">
        <v>0</v>
      </c>
      <c r="L8" s="57">
        <v>0</v>
      </c>
      <c r="M8" s="57">
        <v>0</v>
      </c>
      <c r="N8" s="55">
        <v>0</v>
      </c>
      <c r="O8" s="57">
        <v>0</v>
      </c>
      <c r="P8" s="57">
        <v>0</v>
      </c>
      <c r="Q8" s="55">
        <v>0</v>
      </c>
      <c r="R8" s="57">
        <v>0</v>
      </c>
      <c r="S8" s="57">
        <v>0</v>
      </c>
      <c r="T8" s="61"/>
    </row>
    <row r="9" s="50" customFormat="1" ht="21" customHeight="1"/>
    <row r="10" s="50" customFormat="1" ht="15" customHeight="1"/>
    <row r="11" s="50" customFormat="1" ht="21" customHeight="1"/>
  </sheetData>
  <sheetProtection formatCells="0" formatColumns="0" formatRows="0" insertRows="0" insertColumns="0" insertHyperlinks="0" deleteColumns="0" deleteRows="0" sort="0" autoFilter="0" pivotTables="0"/>
  <mergeCells count="19">
    <mergeCell ref="N1:S1"/>
    <mergeCell ref="A2:S2"/>
    <mergeCell ref="A4:C4"/>
    <mergeCell ref="F4:S4"/>
    <mergeCell ref="G5:K5"/>
    <mergeCell ref="L5:S5"/>
    <mergeCell ref="A5:A6"/>
    <mergeCell ref="A5:A6"/>
    <mergeCell ref="B5:B6"/>
    <mergeCell ref="B5:B6"/>
    <mergeCell ref="C5:C6"/>
    <mergeCell ref="C5:C6"/>
    <mergeCell ref="D4:D6"/>
    <mergeCell ref="D4:D6"/>
    <mergeCell ref="D4:D6"/>
    <mergeCell ref="E5:E6"/>
    <mergeCell ref="E5:E6"/>
    <mergeCell ref="F5:F6"/>
    <mergeCell ref="F5:F6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C11" sqref="C11"/>
    </sheetView>
  </sheetViews>
  <sheetFormatPr defaultColWidth="9.14414414414414" defaultRowHeight="12.75" customHeight="1" outlineLevelCol="7"/>
  <cols>
    <col min="1" max="1" width="16.7117117117117" style="38" customWidth="1"/>
    <col min="2" max="2" width="49.1441441441441" style="38" customWidth="1"/>
    <col min="3" max="3" width="32" style="38" customWidth="1"/>
    <col min="4" max="5" width="28" style="38" customWidth="1"/>
    <col min="6" max="6" width="9.14414414414414" style="38" customWidth="1"/>
    <col min="7" max="7" width="13.5675675675676" style="38" customWidth="1"/>
    <col min="8" max="9" width="9.14414414414414" style="38" customWidth="1"/>
    <col min="10" max="16384" width="9.14414414414414" style="39"/>
  </cols>
  <sheetData>
    <row r="1" s="38" customFormat="1" ht="26.25" customHeight="1" spans="1:7">
      <c r="A1" s="40"/>
      <c r="B1" s="40"/>
      <c r="C1" s="41" t="s">
        <v>210</v>
      </c>
      <c r="D1" s="41"/>
      <c r="E1" s="41"/>
      <c r="F1" s="40"/>
      <c r="G1" s="40"/>
    </row>
    <row r="2" s="38" customFormat="1" ht="29.25" customHeight="1" spans="1:7">
      <c r="A2" s="42" t="s">
        <v>211</v>
      </c>
      <c r="B2" s="42"/>
      <c r="C2" s="42"/>
      <c r="D2" s="42"/>
      <c r="E2" s="42"/>
      <c r="F2" s="43"/>
      <c r="G2" s="43"/>
    </row>
    <row r="3" s="38" customFormat="1" ht="21" customHeight="1" spans="1:7">
      <c r="A3" s="44" t="s">
        <v>212</v>
      </c>
      <c r="B3" s="45"/>
      <c r="C3" s="45"/>
      <c r="D3" s="45"/>
      <c r="E3" s="41" t="s">
        <v>29</v>
      </c>
      <c r="F3" s="40"/>
      <c r="G3" s="40"/>
    </row>
    <row r="4" s="38" customFormat="1" ht="25.5" customHeight="1" spans="1:7">
      <c r="A4" s="46" t="s">
        <v>104</v>
      </c>
      <c r="B4" s="46"/>
      <c r="C4" s="46" t="s">
        <v>105</v>
      </c>
      <c r="D4" s="46"/>
      <c r="E4" s="46"/>
      <c r="F4" s="40"/>
      <c r="G4" s="40"/>
    </row>
    <row r="5" s="38" customFormat="1" ht="28.5" customHeight="1" spans="1:7">
      <c r="A5" s="46" t="s">
        <v>106</v>
      </c>
      <c r="B5" s="46" t="s">
        <v>107</v>
      </c>
      <c r="C5" s="46" t="s">
        <v>33</v>
      </c>
      <c r="D5" s="46" t="s">
        <v>79</v>
      </c>
      <c r="E5" s="46" t="s">
        <v>80</v>
      </c>
      <c r="F5" s="40"/>
      <c r="G5" s="40"/>
    </row>
    <row r="6" s="38" customFormat="1" ht="21" customHeight="1" spans="1:8">
      <c r="A6" s="46" t="s">
        <v>53</v>
      </c>
      <c r="B6" s="46" t="s">
        <v>53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="38" customFormat="1" ht="27" customHeight="1" spans="1:7">
      <c r="A7" s="48">
        <v>0</v>
      </c>
      <c r="B7" s="48">
        <v>0</v>
      </c>
      <c r="C7" s="49">
        <v>0</v>
      </c>
      <c r="D7" s="49">
        <v>0</v>
      </c>
      <c r="E7" s="49">
        <v>0</v>
      </c>
      <c r="F7" s="40"/>
      <c r="G7" s="40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三公预算表</vt:lpstr>
      <vt:lpstr>政府基金收支</vt:lpstr>
      <vt:lpstr>国有资本经营</vt:lpstr>
      <vt:lpstr>部门整体支出绩效目标表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WPS_1508758685</cp:lastModifiedBy>
  <dcterms:created xsi:type="dcterms:W3CDTF">2022-12-14T12:34:00Z</dcterms:created>
  <dcterms:modified xsi:type="dcterms:W3CDTF">2023-01-28T10:27:25Z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2052-11.1.0.10358</vt:lpwstr>
  </property>
  <property fmtid="{D5CDD505-2E9C-101B-9397-08002B2CF9AE}" pid="3" name="ICV">
    <vt:lpwstr>B00ABC53FFA34AA4A4D4058CB197CE58</vt:lpwstr>
  </property>
</Properties>
</file>